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CC Pascale &amp; Lo\MCC 21-22\MCC BUT 21-22\"/>
    </mc:Choice>
  </mc:AlternateContent>
  <bookViews>
    <workbookView xWindow="0" yWindow="0" windowWidth="29010" windowHeight="1230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2" i="1"/>
  <c r="F101" i="1"/>
  <c r="F87" i="1"/>
  <c r="F82" i="1"/>
  <c r="F81" i="1"/>
  <c r="F66" i="1"/>
  <c r="F60" i="1"/>
  <c r="F61" i="1"/>
  <c r="F47" i="1"/>
  <c r="F45" i="1"/>
  <c r="F44" i="1"/>
  <c r="F34" i="1"/>
  <c r="F32" i="1"/>
  <c r="F31" i="1"/>
  <c r="F16" i="1"/>
  <c r="F14" i="1"/>
  <c r="F13" i="1"/>
</calcChain>
</file>

<file path=xl/sharedStrings.xml><?xml version="1.0" encoding="utf-8"?>
<sst xmlns="http://schemas.openxmlformats.org/spreadsheetml/2006/main" count="833" uniqueCount="168">
  <si>
    <r>
      <t>MODALIT</t>
    </r>
    <r>
      <rPr>
        <b/>
        <sz val="18"/>
        <color theme="1"/>
        <rFont val="Calibri"/>
        <family val="2"/>
      </rPr>
      <t>É</t>
    </r>
    <r>
      <rPr>
        <b/>
        <sz val="18"/>
        <color theme="1"/>
        <rFont val="Calibri"/>
        <family val="2"/>
        <scheme val="minor"/>
      </rPr>
      <t>S DE CONTR</t>
    </r>
    <r>
      <rPr>
        <b/>
        <sz val="18"/>
        <color theme="1"/>
        <rFont val="Calibri"/>
        <family val="2"/>
      </rPr>
      <t>Ô</t>
    </r>
    <r>
      <rPr>
        <b/>
        <sz val="18"/>
        <color theme="1"/>
        <rFont val="Calibri"/>
        <family val="2"/>
        <scheme val="minor"/>
      </rPr>
      <t>LE DES CONNAISSANCES 
Composante : …………  Année 2021/2022</t>
    </r>
  </si>
  <si>
    <r>
      <t>Type de diplôme :</t>
    </r>
    <r>
      <rPr>
        <sz val="11"/>
        <color theme="1"/>
        <rFont val="Calibri"/>
        <family val="2"/>
        <scheme val="minor"/>
      </rPr>
      <t xml:space="preserve"> BUT </t>
    </r>
  </si>
  <si>
    <t>Code VDI :</t>
  </si>
  <si>
    <t>Code VET :</t>
  </si>
  <si>
    <t>Parcours :</t>
  </si>
  <si>
    <t>Année : BUT 1</t>
  </si>
  <si>
    <t>Enseignement  évalué</t>
  </si>
  <si>
    <t>Contrôle continu intégral - Session unique</t>
  </si>
  <si>
    <t>Libellé du semestre</t>
  </si>
  <si>
    <t>UE</t>
  </si>
  <si>
    <t>ECUE</t>
  </si>
  <si>
    <t>O=obligatoire
F= facultative/
X= à choix</t>
  </si>
  <si>
    <t>ECTS</t>
  </si>
  <si>
    <t>Coef</t>
  </si>
  <si>
    <t>Nbr d'heure par Nature</t>
  </si>
  <si>
    <t>ORAL 
(y compris distanciel)</t>
  </si>
  <si>
    <t>ECRIT 
 (y compris distanciel)</t>
  </si>
  <si>
    <t>AUTRES
  (y compris distanciel)</t>
  </si>
  <si>
    <t>O=obligatoire</t>
  </si>
  <si>
    <t>CM</t>
  </si>
  <si>
    <t>TD</t>
  </si>
  <si>
    <t>TP</t>
  </si>
  <si>
    <t>à distance</t>
  </si>
  <si>
    <t>Nombre minimum</t>
  </si>
  <si>
    <t>Durées moyennes</t>
  </si>
  <si>
    <t>Semestre impair</t>
  </si>
  <si>
    <t>Exemple : UE de remise à niveau</t>
  </si>
  <si>
    <t>F</t>
  </si>
  <si>
    <t>Semestre pair</t>
  </si>
  <si>
    <t>obligatoire</t>
  </si>
  <si>
    <t>O</t>
  </si>
  <si>
    <t>facultatif</t>
  </si>
  <si>
    <t>à choix</t>
  </si>
  <si>
    <t>X</t>
  </si>
  <si>
    <t>bonus</t>
  </si>
  <si>
    <t>B</t>
  </si>
  <si>
    <t>Situation d'apprentissage et d'évaluation 1.1</t>
  </si>
  <si>
    <t>SAÉ 1.1 MARKETING S1</t>
  </si>
  <si>
    <t>Ressources 1.1</t>
  </si>
  <si>
    <t>Ressource 1.02 :  Ressources et culture numérique 1</t>
  </si>
  <si>
    <t>Ressource 1.03 : Environnement juridique de l'entreprise</t>
  </si>
  <si>
    <t>Ressource 1.04 : Expression communication et culture 1</t>
  </si>
  <si>
    <t>Ressource 1.05 : Langue A - Anglais appliqué au commerce 1</t>
  </si>
  <si>
    <t>Ressource 1.06 : Langue B appliquée au commerce</t>
  </si>
  <si>
    <t>Ressource 1.08 : Techniques quantitatives et representations 1</t>
  </si>
  <si>
    <t>Ressource 1.09 : Fondamentaux du marketing et comportement du consommateur</t>
  </si>
  <si>
    <t>Ressource 1.10 : Etudes marketing 1</t>
  </si>
  <si>
    <t>Ressource 1.11 : Environnement économique de l'entreprise</t>
  </si>
  <si>
    <t>Ressource 1.12 : Rôle et organisation de l'entreprise sur son marché</t>
  </si>
  <si>
    <t>Ressource 1.14 : Eléments financiers de l'entreprise</t>
  </si>
  <si>
    <t>Ressource 1.15 : Projet Personnel et Professionnel 1</t>
  </si>
  <si>
    <t>UE1.1 MARKETING S1</t>
  </si>
  <si>
    <t>TACBU11</t>
  </si>
  <si>
    <t>TACB11A</t>
  </si>
  <si>
    <t>TACBA11</t>
  </si>
  <si>
    <t>TACB11B</t>
  </si>
  <si>
    <t>TACB102</t>
  </si>
  <si>
    <t>TACB103</t>
  </si>
  <si>
    <t>TACB104</t>
  </si>
  <si>
    <t>TACB105</t>
  </si>
  <si>
    <t>TACB106</t>
  </si>
  <si>
    <t>TACB108</t>
  </si>
  <si>
    <t>TACB109</t>
  </si>
  <si>
    <t>TACB110</t>
  </si>
  <si>
    <t>TACB111</t>
  </si>
  <si>
    <t>TACB112</t>
  </si>
  <si>
    <t>TACB114</t>
  </si>
  <si>
    <t>TACB115</t>
  </si>
  <si>
    <t>Situation d'apprentissage et d'évaluation 1.2</t>
  </si>
  <si>
    <t>SAÉ 1.2 VENTE S1</t>
  </si>
  <si>
    <t>Ressources 1.2</t>
  </si>
  <si>
    <t>Ressource 1.07 : Fondamentaux de la vente</t>
  </si>
  <si>
    <t>Ressource 1.13 : Initiation à la conduite de projet</t>
  </si>
  <si>
    <t>UE1.2  VENTE S1</t>
  </si>
  <si>
    <t>TACBU12</t>
  </si>
  <si>
    <t>TCAB12A</t>
  </si>
  <si>
    <t>TACBA12</t>
  </si>
  <si>
    <t>TACB12B</t>
  </si>
  <si>
    <t>TACB107</t>
  </si>
  <si>
    <t>TACB113</t>
  </si>
  <si>
    <t>Situation d'apprentissage et d'évaluation 1.3</t>
  </si>
  <si>
    <t>SAÉ 1.3 COMMUNICATION COMMERCIALE S1</t>
  </si>
  <si>
    <t>Ressources 1.3</t>
  </si>
  <si>
    <t>Ressource 1.01 : Fondamentaux de la communication commerciale</t>
  </si>
  <si>
    <t>UE1.3 COMMUNICATION COMMERCIALE S1</t>
  </si>
  <si>
    <t>TACBU13</t>
  </si>
  <si>
    <t>TACB13A</t>
  </si>
  <si>
    <t>TACBA13</t>
  </si>
  <si>
    <t>TACB13B</t>
  </si>
  <si>
    <t>TACB101</t>
  </si>
  <si>
    <t>Situation d'apprentissage et d'évaluation 2.1</t>
  </si>
  <si>
    <t>SAÉ 2.1 MARKETING S2</t>
  </si>
  <si>
    <t>SAÉ 2.PT PROJET TRANSVERSE</t>
  </si>
  <si>
    <t>SAÉ 2.PF PORTFOLIO</t>
  </si>
  <si>
    <t>SAÉ 2.ST STAGE</t>
  </si>
  <si>
    <t>Ressources 2.1</t>
  </si>
  <si>
    <t>Ressource 2.02 : Gestion et conduite de projet</t>
  </si>
  <si>
    <t>Ressource 2.03 : Expression, communication et culture 2</t>
  </si>
  <si>
    <t>Ressource 2.04 : Ressources et culture numériques 2</t>
  </si>
  <si>
    <t>Ressource 2.05 : Coûts, marges et prix d'une offre simple</t>
  </si>
  <si>
    <t>Ressource 2.06 : Relations contractuelles commerciales</t>
  </si>
  <si>
    <t>Ressource 2.07 : Langue A - Anglais appliqué au commerce 2</t>
  </si>
  <si>
    <t>Ressource 2.08 : Langue B appliqué au commerce 2</t>
  </si>
  <si>
    <t>Ressource 2.10 : Marketing mix</t>
  </si>
  <si>
    <t>Ressource 2.11 : Connaissance des canaux de commercialisation et distribution</t>
  </si>
  <si>
    <t>Ressource 2.12 : Etudes marketing 2</t>
  </si>
  <si>
    <t>Ressource 2.13 : Techniques quantitatives et représentations 2</t>
  </si>
  <si>
    <t>Ressource 2.15 : Projet Personnel et Professionnel 2</t>
  </si>
  <si>
    <t>UE2.1 MARKETING S2</t>
  </si>
  <si>
    <t>TACBU21</t>
  </si>
  <si>
    <t>TACB21A</t>
  </si>
  <si>
    <t>TACBA21</t>
  </si>
  <si>
    <t>TACB2PT</t>
  </si>
  <si>
    <t>TACB2PF</t>
  </si>
  <si>
    <t>TACB2ST</t>
  </si>
  <si>
    <t>TACB21B</t>
  </si>
  <si>
    <t>TACB202</t>
  </si>
  <si>
    <t>TACB203</t>
  </si>
  <si>
    <t>TACB204</t>
  </si>
  <si>
    <t>TACB205</t>
  </si>
  <si>
    <t>TACB206</t>
  </si>
  <si>
    <t>TACB207</t>
  </si>
  <si>
    <t>TACB208</t>
  </si>
  <si>
    <t>TACB210</t>
  </si>
  <si>
    <t>TACB211</t>
  </si>
  <si>
    <t>TACB212</t>
  </si>
  <si>
    <t>TACB213</t>
  </si>
  <si>
    <t>TACB215</t>
  </si>
  <si>
    <t>Situation d'apprentissage et d'évaluation 2.2</t>
  </si>
  <si>
    <t>SAÉ 2.2 VENTE S2</t>
  </si>
  <si>
    <t>Ressources 2.2</t>
  </si>
  <si>
    <t>Ressource 2.09 : Prospection et négociation</t>
  </si>
  <si>
    <t>Ressource 2.14 : Psychologie sociale</t>
  </si>
  <si>
    <t>UE2.2 VENTE S2</t>
  </si>
  <si>
    <t>TACBU22</t>
  </si>
  <si>
    <t>TACB22A</t>
  </si>
  <si>
    <t>TACBA22</t>
  </si>
  <si>
    <t>TACB22B</t>
  </si>
  <si>
    <t>TACB209</t>
  </si>
  <si>
    <t>TACB214</t>
  </si>
  <si>
    <t>Situation d'apprentissage et d'évaluation 2.3</t>
  </si>
  <si>
    <t>SAÉ 2.3 COMMUNICATION COMMERCIALE S2</t>
  </si>
  <si>
    <t>Ressources 2.3</t>
  </si>
  <si>
    <t>Ressource 2.01 : Moyens de la communication commerciale</t>
  </si>
  <si>
    <t>UE2.3 COMMUNICATION COMMERCIALE S2</t>
  </si>
  <si>
    <t>TACBU23</t>
  </si>
  <si>
    <t>TACB23A</t>
  </si>
  <si>
    <t>TACBA23</t>
  </si>
  <si>
    <t>TACB23B</t>
  </si>
  <si>
    <t>TACB201</t>
  </si>
  <si>
    <t>De 0 à 4</t>
  </si>
  <si>
    <t>30min à 1h</t>
  </si>
  <si>
    <t>de 0 à 5</t>
  </si>
  <si>
    <t>30 min à 4h</t>
  </si>
  <si>
    <t xml:space="preserve">Spécialité : Techniques de commercialisation </t>
  </si>
  <si>
    <t>TACB/300</t>
  </si>
  <si>
    <t>TACB11/300</t>
  </si>
  <si>
    <t>Validées en conseil d'IUT le : 23 septembre 2021 &amp; validées en CFVU le 30 septembre 2021</t>
  </si>
  <si>
    <t>Assiduité S1</t>
  </si>
  <si>
    <t>TAXBUAB1</t>
  </si>
  <si>
    <t>Malus : 0,1 point de pénalité pas 1/2 journée d'absence non justifiée</t>
  </si>
  <si>
    <t>Sport S1</t>
  </si>
  <si>
    <t>TAXBS1SP</t>
  </si>
  <si>
    <t>Bonus (note x 0,03)</t>
  </si>
  <si>
    <t>Assiduité S2</t>
  </si>
  <si>
    <t>TAXBUAB2</t>
  </si>
  <si>
    <t>Sport S2</t>
  </si>
  <si>
    <t>TAXBS2SP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</si>
</sst>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1" fillId="5" borderId="21" xfId="0" applyFont="1" applyFill="1" applyBorder="1" applyAlignment="1"/>
    <xf numFmtId="0" fontId="0" fillId="0" borderId="22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horizontal="left"/>
    </xf>
    <xf numFmtId="0" fontId="0" fillId="2" borderId="27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0" borderId="13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0" xfId="0" applyFont="1"/>
    <xf numFmtId="0" fontId="12" fillId="0" borderId="13" xfId="0" applyFont="1" applyFill="1" applyBorder="1" applyAlignment="1"/>
    <xf numFmtId="0" fontId="16" fillId="0" borderId="0" xfId="0" applyFont="1" applyBorder="1" applyAlignment="1">
      <alignment vertical="center" wrapText="1"/>
    </xf>
    <xf numFmtId="0" fontId="12" fillId="0" borderId="27" xfId="0" applyFont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2" xfId="0" applyFont="1" applyBorder="1"/>
    <xf numFmtId="0" fontId="12" fillId="0" borderId="24" xfId="0" applyFont="1" applyFill="1" applyBorder="1" applyAlignment="1"/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180" wrapText="1"/>
    </xf>
    <xf numFmtId="0" fontId="1" fillId="2" borderId="15" xfId="0" applyFont="1" applyFill="1" applyBorder="1" applyAlignment="1">
      <alignment horizontal="center" vertical="center" textRotation="180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150812</xdr:colOff>
      <xdr:row>0</xdr:row>
      <xdr:rowOff>87313</xdr:rowOff>
    </xdr:from>
    <xdr:to>
      <xdr:col>0</xdr:col>
      <xdr:colOff>1171575</xdr:colOff>
      <xdr:row>1</xdr:row>
      <xdr:rowOff>219075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" y="87313"/>
          <a:ext cx="1020763" cy="427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2"/>
  <sheetViews>
    <sheetView tabSelected="1" topLeftCell="A85" workbookViewId="0">
      <selection activeCell="B119" sqref="B119"/>
    </sheetView>
  </sheetViews>
  <sheetFormatPr baseColWidth="10" defaultColWidth="11.42578125" defaultRowHeight="15" x14ac:dyDescent="0.25"/>
  <cols>
    <col min="1" max="1" width="47.28515625" style="2" customWidth="1"/>
    <col min="2" max="2" width="9.5703125" style="2" customWidth="1"/>
    <col min="3" max="3" width="11" style="33" customWidth="1"/>
    <col min="4" max="4" width="11" style="2" customWidth="1"/>
    <col min="5" max="9" width="5.7109375" style="2" customWidth="1"/>
    <col min="10" max="10" width="8.28515625" style="2" customWidth="1"/>
    <col min="11" max="11" width="10.7109375" style="2" customWidth="1"/>
    <col min="12" max="12" width="20.85546875" style="2" customWidth="1"/>
    <col min="13" max="16" width="10.7109375" style="2" customWidth="1"/>
    <col min="17" max="22" width="8.28515625" style="2" customWidth="1"/>
    <col min="23" max="16384" width="11.42578125" style="2"/>
  </cols>
  <sheetData>
    <row r="1" spans="1:20" ht="23.2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  <c r="T1" s="1"/>
    </row>
    <row r="2" spans="1:20" ht="19.5" x14ac:dyDescent="0.25">
      <c r="A2" s="96" t="s">
        <v>157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0" x14ac:dyDescent="0.25">
      <c r="A3" s="3"/>
    </row>
    <row r="4" spans="1:20" s="4" customFormat="1" x14ac:dyDescent="0.25">
      <c r="A4" s="3"/>
      <c r="C4" s="34"/>
    </row>
    <row r="5" spans="1:20" s="4" customFormat="1" x14ac:dyDescent="0.25">
      <c r="A5" s="5" t="s">
        <v>1</v>
      </c>
      <c r="B5" s="6"/>
      <c r="C5" s="35"/>
      <c r="D5" s="6"/>
      <c r="E5" s="6"/>
      <c r="F5" s="6"/>
      <c r="G5" s="6"/>
      <c r="H5" s="6"/>
      <c r="I5" s="6"/>
      <c r="J5" s="6"/>
      <c r="K5" s="7" t="s">
        <v>2</v>
      </c>
      <c r="L5" s="7" t="s">
        <v>155</v>
      </c>
      <c r="M5" s="7"/>
      <c r="N5" s="7"/>
      <c r="O5" s="7"/>
      <c r="P5" s="8"/>
    </row>
    <row r="6" spans="1:20" s="4" customFormat="1" x14ac:dyDescent="0.25">
      <c r="A6" s="5" t="s">
        <v>154</v>
      </c>
      <c r="B6" s="6"/>
      <c r="C6" s="35"/>
      <c r="D6" s="6"/>
      <c r="E6" s="6"/>
      <c r="F6" s="6"/>
      <c r="G6" s="6"/>
      <c r="H6" s="6"/>
      <c r="I6" s="6"/>
      <c r="J6" s="6"/>
      <c r="K6" s="7" t="s">
        <v>3</v>
      </c>
      <c r="L6" s="7" t="s">
        <v>156</v>
      </c>
      <c r="M6" s="7"/>
      <c r="N6" s="7"/>
      <c r="O6" s="7"/>
      <c r="P6" s="8"/>
    </row>
    <row r="7" spans="1:20" s="4" customFormat="1" x14ac:dyDescent="0.25">
      <c r="A7" s="5" t="s">
        <v>4</v>
      </c>
      <c r="B7" s="6"/>
      <c r="C7" s="35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8"/>
    </row>
    <row r="8" spans="1:20" s="4" customFormat="1" ht="15.75" thickBot="1" x14ac:dyDescent="0.3">
      <c r="A8" s="3" t="s">
        <v>5</v>
      </c>
      <c r="C8" s="34"/>
    </row>
    <row r="9" spans="1:20" ht="15.75" thickBot="1" x14ac:dyDescent="0.3">
      <c r="A9" s="98" t="s">
        <v>6</v>
      </c>
      <c r="B9" s="99"/>
      <c r="C9" s="99"/>
      <c r="D9" s="99"/>
      <c r="E9" s="99"/>
      <c r="F9" s="99"/>
      <c r="G9" s="99"/>
      <c r="H9" s="99"/>
      <c r="I9" s="99"/>
      <c r="J9" s="100"/>
      <c r="K9" s="94" t="s">
        <v>7</v>
      </c>
      <c r="L9" s="92"/>
      <c r="M9" s="92"/>
      <c r="N9" s="92"/>
      <c r="O9" s="92"/>
      <c r="P9" s="93"/>
    </row>
    <row r="10" spans="1:20" ht="30.75" customHeight="1" thickBot="1" x14ac:dyDescent="0.3">
      <c r="A10" s="101" t="s">
        <v>8</v>
      </c>
      <c r="B10" s="103" t="s">
        <v>9</v>
      </c>
      <c r="C10" s="105" t="s">
        <v>10</v>
      </c>
      <c r="D10" s="107" t="s">
        <v>11</v>
      </c>
      <c r="E10" s="108" t="s">
        <v>12</v>
      </c>
      <c r="F10" s="110" t="s">
        <v>13</v>
      </c>
      <c r="G10" s="91" t="s">
        <v>14</v>
      </c>
      <c r="H10" s="92"/>
      <c r="I10" s="92"/>
      <c r="J10" s="93"/>
      <c r="K10" s="94" t="s">
        <v>15</v>
      </c>
      <c r="L10" s="93"/>
      <c r="M10" s="94" t="s">
        <v>16</v>
      </c>
      <c r="N10" s="93"/>
      <c r="O10" s="94" t="s">
        <v>17</v>
      </c>
      <c r="P10" s="93"/>
      <c r="T10" s="9"/>
    </row>
    <row r="11" spans="1:20" ht="45.75" thickBot="1" x14ac:dyDescent="0.3">
      <c r="A11" s="102"/>
      <c r="B11" s="104"/>
      <c r="C11" s="106"/>
      <c r="D11" s="105" t="s">
        <v>18</v>
      </c>
      <c r="E11" s="109"/>
      <c r="F11" s="111"/>
      <c r="G11" s="73" t="s">
        <v>19</v>
      </c>
      <c r="H11" s="73" t="s">
        <v>20</v>
      </c>
      <c r="I11" s="73" t="s">
        <v>21</v>
      </c>
      <c r="J11" s="17" t="s">
        <v>22</v>
      </c>
      <c r="K11" s="72" t="s">
        <v>23</v>
      </c>
      <c r="L11" s="18" t="s">
        <v>24</v>
      </c>
      <c r="M11" s="72" t="s">
        <v>23</v>
      </c>
      <c r="N11" s="18" t="s">
        <v>24</v>
      </c>
      <c r="O11" s="72" t="s">
        <v>23</v>
      </c>
      <c r="P11" s="56" t="s">
        <v>24</v>
      </c>
      <c r="T11" s="9"/>
    </row>
    <row r="12" spans="1:20" ht="48" x14ac:dyDescent="0.25">
      <c r="A12" s="64" t="s">
        <v>25</v>
      </c>
      <c r="B12" s="42" t="s">
        <v>26</v>
      </c>
      <c r="C12" s="43" t="s">
        <v>27</v>
      </c>
      <c r="D12" s="43" t="s">
        <v>27</v>
      </c>
      <c r="E12" s="43">
        <v>0</v>
      </c>
      <c r="F12" s="43"/>
      <c r="G12" s="43"/>
      <c r="H12" s="43">
        <v>10</v>
      </c>
      <c r="I12" s="44"/>
      <c r="J12" s="45"/>
      <c r="K12" s="57"/>
      <c r="L12" s="21"/>
      <c r="M12" s="22"/>
      <c r="N12" s="20"/>
      <c r="O12" s="22"/>
      <c r="P12" s="58"/>
      <c r="T12" s="9"/>
    </row>
    <row r="13" spans="1:20" x14ac:dyDescent="0.2">
      <c r="A13" s="65" t="s">
        <v>51</v>
      </c>
      <c r="B13" s="46" t="s">
        <v>52</v>
      </c>
      <c r="C13" s="36" t="s">
        <v>30</v>
      </c>
      <c r="D13" s="23"/>
      <c r="E13" s="16">
        <v>11</v>
      </c>
      <c r="F13" s="16">
        <f>SUM(F16,F14)</f>
        <v>15</v>
      </c>
      <c r="G13" s="10"/>
      <c r="H13" s="10"/>
      <c r="I13" s="10"/>
      <c r="J13" s="47"/>
      <c r="K13" s="59"/>
      <c r="L13" s="41"/>
      <c r="M13" s="41"/>
      <c r="N13" s="41"/>
      <c r="O13" s="41"/>
      <c r="P13" s="60"/>
      <c r="T13" s="9"/>
    </row>
    <row r="14" spans="1:20" x14ac:dyDescent="0.25">
      <c r="A14" s="66" t="s">
        <v>36</v>
      </c>
      <c r="B14" s="48" t="s">
        <v>53</v>
      </c>
      <c r="C14" s="38" t="s">
        <v>30</v>
      </c>
      <c r="D14" s="19"/>
      <c r="E14" s="11"/>
      <c r="F14" s="13">
        <f>SUM(F15)</f>
        <v>6</v>
      </c>
      <c r="G14" s="13"/>
      <c r="H14" s="13"/>
      <c r="I14" s="13"/>
      <c r="J14" s="47"/>
      <c r="K14" s="59"/>
      <c r="L14" s="41"/>
      <c r="M14" s="41"/>
      <c r="N14" s="41"/>
      <c r="O14" s="41"/>
      <c r="P14" s="60"/>
    </row>
    <row r="15" spans="1:20" x14ac:dyDescent="0.25">
      <c r="A15" s="67" t="s">
        <v>37</v>
      </c>
      <c r="B15" s="49" t="s">
        <v>54</v>
      </c>
      <c r="C15" s="38" t="s">
        <v>30</v>
      </c>
      <c r="D15" s="19"/>
      <c r="E15" s="11"/>
      <c r="F15" s="11">
        <v>6</v>
      </c>
      <c r="G15" s="11"/>
      <c r="H15" s="11">
        <v>20</v>
      </c>
      <c r="I15" s="14"/>
      <c r="J15" s="47"/>
      <c r="K15" s="59" t="s">
        <v>150</v>
      </c>
      <c r="L15" s="41" t="s">
        <v>151</v>
      </c>
      <c r="M15" s="41" t="s">
        <v>152</v>
      </c>
      <c r="N15" s="41" t="s">
        <v>153</v>
      </c>
      <c r="O15" s="41" t="s">
        <v>152</v>
      </c>
      <c r="P15" s="60" t="s">
        <v>153</v>
      </c>
    </row>
    <row r="16" spans="1:20" x14ac:dyDescent="0.25">
      <c r="A16" s="66" t="s">
        <v>38</v>
      </c>
      <c r="B16" s="50" t="s">
        <v>55</v>
      </c>
      <c r="C16" s="38" t="s">
        <v>30</v>
      </c>
      <c r="D16" s="19"/>
      <c r="E16" s="11"/>
      <c r="F16" s="13">
        <f>SUM(F17:F28)</f>
        <v>9</v>
      </c>
      <c r="G16" s="13"/>
      <c r="H16" s="13"/>
      <c r="I16" s="13"/>
      <c r="J16" s="47"/>
      <c r="K16" s="52"/>
      <c r="L16" s="19"/>
      <c r="M16" s="19"/>
      <c r="N16" s="19"/>
      <c r="O16" s="19"/>
      <c r="P16" s="47"/>
    </row>
    <row r="17" spans="1:16" x14ac:dyDescent="0.25">
      <c r="A17" s="67" t="s">
        <v>39</v>
      </c>
      <c r="B17" s="49" t="s">
        <v>56</v>
      </c>
      <c r="C17" s="38" t="s">
        <v>30</v>
      </c>
      <c r="D17" s="19"/>
      <c r="E17" s="11"/>
      <c r="F17" s="11">
        <v>0.5</v>
      </c>
      <c r="G17" s="11"/>
      <c r="H17" s="11">
        <v>17.5</v>
      </c>
      <c r="I17" s="11"/>
      <c r="J17" s="47"/>
      <c r="K17" s="59" t="s">
        <v>150</v>
      </c>
      <c r="L17" s="41" t="s">
        <v>151</v>
      </c>
      <c r="M17" s="41" t="s">
        <v>152</v>
      </c>
      <c r="N17" s="41" t="s">
        <v>153</v>
      </c>
      <c r="O17" s="41" t="s">
        <v>152</v>
      </c>
      <c r="P17" s="60" t="s">
        <v>153</v>
      </c>
    </row>
    <row r="18" spans="1:16" x14ac:dyDescent="0.25">
      <c r="A18" s="67" t="s">
        <v>40</v>
      </c>
      <c r="B18" s="49" t="s">
        <v>57</v>
      </c>
      <c r="C18" s="38" t="s">
        <v>30</v>
      </c>
      <c r="D18" s="19"/>
      <c r="E18" s="11"/>
      <c r="F18" s="11">
        <v>0.5</v>
      </c>
      <c r="G18" s="11">
        <v>11</v>
      </c>
      <c r="H18" s="11">
        <v>13.75</v>
      </c>
      <c r="I18" s="11"/>
      <c r="J18" s="47"/>
      <c r="K18" s="59" t="s">
        <v>150</v>
      </c>
      <c r="L18" s="41" t="s">
        <v>151</v>
      </c>
      <c r="M18" s="41" t="s">
        <v>152</v>
      </c>
      <c r="N18" s="41" t="s">
        <v>153</v>
      </c>
      <c r="O18" s="41" t="s">
        <v>152</v>
      </c>
      <c r="P18" s="60" t="s">
        <v>153</v>
      </c>
    </row>
    <row r="19" spans="1:16" x14ac:dyDescent="0.25">
      <c r="A19" s="67" t="s">
        <v>41</v>
      </c>
      <c r="B19" s="49" t="s">
        <v>58</v>
      </c>
      <c r="C19" s="38" t="s">
        <v>30</v>
      </c>
      <c r="D19" s="19"/>
      <c r="E19" s="11"/>
      <c r="F19" s="11">
        <v>0.5</v>
      </c>
      <c r="G19" s="11"/>
      <c r="H19" s="11">
        <v>16.75</v>
      </c>
      <c r="I19" s="11"/>
      <c r="J19" s="47"/>
      <c r="K19" s="59" t="s">
        <v>150</v>
      </c>
      <c r="L19" s="41" t="s">
        <v>151</v>
      </c>
      <c r="M19" s="41" t="s">
        <v>152</v>
      </c>
      <c r="N19" s="41" t="s">
        <v>153</v>
      </c>
      <c r="O19" s="41" t="s">
        <v>152</v>
      </c>
      <c r="P19" s="60" t="s">
        <v>153</v>
      </c>
    </row>
    <row r="20" spans="1:16" ht="25.5" x14ac:dyDescent="0.25">
      <c r="A20" s="67" t="s">
        <v>42</v>
      </c>
      <c r="B20" s="49" t="s">
        <v>59</v>
      </c>
      <c r="C20" s="38" t="s">
        <v>30</v>
      </c>
      <c r="D20" s="19"/>
      <c r="E20" s="11"/>
      <c r="F20" s="11">
        <v>0.5</v>
      </c>
      <c r="G20" s="11"/>
      <c r="H20" s="11">
        <v>31.25</v>
      </c>
      <c r="I20" s="11">
        <v>1.5</v>
      </c>
      <c r="J20" s="47"/>
      <c r="K20" s="59" t="s">
        <v>150</v>
      </c>
      <c r="L20" s="41" t="s">
        <v>151</v>
      </c>
      <c r="M20" s="41" t="s">
        <v>152</v>
      </c>
      <c r="N20" s="41" t="s">
        <v>153</v>
      </c>
      <c r="O20" s="41" t="s">
        <v>152</v>
      </c>
      <c r="P20" s="60" t="s">
        <v>153</v>
      </c>
    </row>
    <row r="21" spans="1:16" x14ac:dyDescent="0.25">
      <c r="A21" s="67" t="s">
        <v>43</v>
      </c>
      <c r="B21" s="49" t="s">
        <v>60</v>
      </c>
      <c r="C21" s="38" t="s">
        <v>30</v>
      </c>
      <c r="D21" s="19"/>
      <c r="E21" s="11"/>
      <c r="F21" s="11">
        <v>0.5</v>
      </c>
      <c r="G21" s="11"/>
      <c r="H21" s="11">
        <v>12.25</v>
      </c>
      <c r="I21" s="11"/>
      <c r="J21" s="47"/>
      <c r="K21" s="59" t="s">
        <v>150</v>
      </c>
      <c r="L21" s="41" t="s">
        <v>151</v>
      </c>
      <c r="M21" s="41" t="s">
        <v>152</v>
      </c>
      <c r="N21" s="41" t="s">
        <v>153</v>
      </c>
      <c r="O21" s="41" t="s">
        <v>152</v>
      </c>
      <c r="P21" s="60" t="s">
        <v>153</v>
      </c>
    </row>
    <row r="22" spans="1:16" ht="25.5" x14ac:dyDescent="0.25">
      <c r="A22" s="67" t="s">
        <v>44</v>
      </c>
      <c r="B22" s="49" t="s">
        <v>61</v>
      </c>
      <c r="C22" s="38" t="s">
        <v>30</v>
      </c>
      <c r="D22" s="19"/>
      <c r="E22" s="11"/>
      <c r="F22" s="11">
        <v>0.5</v>
      </c>
      <c r="G22" s="11">
        <v>11</v>
      </c>
      <c r="H22" s="11">
        <v>15.75</v>
      </c>
      <c r="I22" s="11"/>
      <c r="J22" s="47"/>
      <c r="K22" s="59" t="s">
        <v>150</v>
      </c>
      <c r="L22" s="41" t="s">
        <v>151</v>
      </c>
      <c r="M22" s="41" t="s">
        <v>152</v>
      </c>
      <c r="N22" s="41" t="s">
        <v>153</v>
      </c>
      <c r="O22" s="41" t="s">
        <v>152</v>
      </c>
      <c r="P22" s="60" t="s">
        <v>153</v>
      </c>
    </row>
    <row r="23" spans="1:16" ht="25.5" x14ac:dyDescent="0.25">
      <c r="A23" s="67" t="s">
        <v>45</v>
      </c>
      <c r="B23" s="49" t="s">
        <v>62</v>
      </c>
      <c r="C23" s="38" t="s">
        <v>30</v>
      </c>
      <c r="D23" s="19"/>
      <c r="E23" s="11"/>
      <c r="F23" s="11">
        <v>2.5</v>
      </c>
      <c r="G23" s="11">
        <v>17</v>
      </c>
      <c r="H23" s="11">
        <v>15.25</v>
      </c>
      <c r="I23" s="11"/>
      <c r="J23" s="47"/>
      <c r="K23" s="59" t="s">
        <v>150</v>
      </c>
      <c r="L23" s="41" t="s">
        <v>151</v>
      </c>
      <c r="M23" s="41" t="s">
        <v>152</v>
      </c>
      <c r="N23" s="41" t="s">
        <v>153</v>
      </c>
      <c r="O23" s="41" t="s">
        <v>152</v>
      </c>
      <c r="P23" s="60" t="s">
        <v>153</v>
      </c>
    </row>
    <row r="24" spans="1:16" x14ac:dyDescent="0.25">
      <c r="A24" s="67" t="s">
        <v>46</v>
      </c>
      <c r="B24" s="49" t="s">
        <v>63</v>
      </c>
      <c r="C24" s="38" t="s">
        <v>30</v>
      </c>
      <c r="D24" s="19"/>
      <c r="E24" s="11"/>
      <c r="F24" s="11">
        <v>0.5</v>
      </c>
      <c r="G24" s="11">
        <v>11</v>
      </c>
      <c r="H24" s="11">
        <v>13.25</v>
      </c>
      <c r="I24" s="11"/>
      <c r="J24" s="47"/>
      <c r="K24" s="59" t="s">
        <v>150</v>
      </c>
      <c r="L24" s="41" t="s">
        <v>151</v>
      </c>
      <c r="M24" s="41" t="s">
        <v>152</v>
      </c>
      <c r="N24" s="41" t="s">
        <v>153</v>
      </c>
      <c r="O24" s="41" t="s">
        <v>152</v>
      </c>
      <c r="P24" s="60" t="s">
        <v>153</v>
      </c>
    </row>
    <row r="25" spans="1:16" ht="15" customHeight="1" x14ac:dyDescent="0.25">
      <c r="A25" s="67" t="s">
        <v>47</v>
      </c>
      <c r="B25" s="49" t="s">
        <v>64</v>
      </c>
      <c r="C25" s="38" t="s">
        <v>30</v>
      </c>
      <c r="D25" s="19"/>
      <c r="E25" s="11"/>
      <c r="F25" s="11">
        <v>1</v>
      </c>
      <c r="G25" s="11">
        <v>11</v>
      </c>
      <c r="H25" s="11">
        <v>16.75</v>
      </c>
      <c r="I25" s="11"/>
      <c r="J25" s="47"/>
      <c r="K25" s="59" t="s">
        <v>150</v>
      </c>
      <c r="L25" s="41" t="s">
        <v>151</v>
      </c>
      <c r="M25" s="41" t="s">
        <v>152</v>
      </c>
      <c r="N25" s="41" t="s">
        <v>153</v>
      </c>
      <c r="O25" s="41" t="s">
        <v>152</v>
      </c>
      <c r="P25" s="60" t="s">
        <v>153</v>
      </c>
    </row>
    <row r="26" spans="1:16" ht="25.5" x14ac:dyDescent="0.25">
      <c r="A26" s="67" t="s">
        <v>48</v>
      </c>
      <c r="B26" s="49" t="s">
        <v>65</v>
      </c>
      <c r="C26" s="38" t="s">
        <v>30</v>
      </c>
      <c r="D26" s="19"/>
      <c r="E26" s="11"/>
      <c r="F26" s="11">
        <v>1</v>
      </c>
      <c r="G26" s="11">
        <v>11</v>
      </c>
      <c r="H26" s="11">
        <v>13.75</v>
      </c>
      <c r="I26" s="11"/>
      <c r="J26" s="47"/>
      <c r="K26" s="59" t="s">
        <v>150</v>
      </c>
      <c r="L26" s="41" t="s">
        <v>151</v>
      </c>
      <c r="M26" s="41" t="s">
        <v>152</v>
      </c>
      <c r="N26" s="41" t="s">
        <v>153</v>
      </c>
      <c r="O26" s="41" t="s">
        <v>152</v>
      </c>
      <c r="P26" s="60" t="s">
        <v>153</v>
      </c>
    </row>
    <row r="27" spans="1:16" x14ac:dyDescent="0.25">
      <c r="A27" s="67" t="s">
        <v>49</v>
      </c>
      <c r="B27" s="49" t="s">
        <v>66</v>
      </c>
      <c r="C27" s="38" t="s">
        <v>30</v>
      </c>
      <c r="D27" s="19"/>
      <c r="E27" s="11"/>
      <c r="F27" s="11">
        <v>0.5</v>
      </c>
      <c r="G27" s="11"/>
      <c r="H27" s="11">
        <v>17.75</v>
      </c>
      <c r="I27" s="11"/>
      <c r="J27" s="47"/>
      <c r="K27" s="59" t="s">
        <v>150</v>
      </c>
      <c r="L27" s="41" t="s">
        <v>151</v>
      </c>
      <c r="M27" s="41" t="s">
        <v>152</v>
      </c>
      <c r="N27" s="41" t="s">
        <v>153</v>
      </c>
      <c r="O27" s="41" t="s">
        <v>152</v>
      </c>
      <c r="P27" s="60" t="s">
        <v>153</v>
      </c>
    </row>
    <row r="28" spans="1:16" x14ac:dyDescent="0.2">
      <c r="A28" s="67" t="s">
        <v>50</v>
      </c>
      <c r="B28" s="49" t="s">
        <v>67</v>
      </c>
      <c r="C28" s="38" t="s">
        <v>30</v>
      </c>
      <c r="D28" s="24"/>
      <c r="E28" s="11"/>
      <c r="F28" s="11">
        <v>0.5</v>
      </c>
      <c r="G28" s="11"/>
      <c r="H28" s="11">
        <v>10.5</v>
      </c>
      <c r="I28" s="15"/>
      <c r="J28" s="47"/>
      <c r="K28" s="59" t="s">
        <v>150</v>
      </c>
      <c r="L28" s="41" t="s">
        <v>151</v>
      </c>
      <c r="M28" s="41" t="s">
        <v>152</v>
      </c>
      <c r="N28" s="41" t="s">
        <v>153</v>
      </c>
      <c r="O28" s="41" t="s">
        <v>152</v>
      </c>
      <c r="P28" s="60" t="s">
        <v>153</v>
      </c>
    </row>
    <row r="29" spans="1:16" s="77" customFormat="1" ht="12.75" x14ac:dyDescent="0.2">
      <c r="A29" s="80" t="s">
        <v>158</v>
      </c>
      <c r="B29" s="51" t="s">
        <v>159</v>
      </c>
      <c r="C29" s="74"/>
      <c r="D29" s="75" t="s">
        <v>30</v>
      </c>
      <c r="E29" s="75"/>
      <c r="F29" s="75"/>
      <c r="G29" s="75"/>
      <c r="H29" s="75"/>
      <c r="I29" s="76"/>
      <c r="J29" s="83"/>
      <c r="K29" s="85" t="s">
        <v>160</v>
      </c>
      <c r="L29" s="86"/>
      <c r="M29" s="86"/>
      <c r="N29" s="86"/>
      <c r="O29" s="86"/>
      <c r="P29" s="87"/>
    </row>
    <row r="30" spans="1:16" s="77" customFormat="1" ht="12.75" x14ac:dyDescent="0.2">
      <c r="A30" s="81" t="s">
        <v>161</v>
      </c>
      <c r="B30" s="48" t="s">
        <v>162</v>
      </c>
      <c r="C30" s="74"/>
      <c r="D30" s="75" t="s">
        <v>27</v>
      </c>
      <c r="E30" s="75"/>
      <c r="F30" s="75"/>
      <c r="G30" s="75"/>
      <c r="H30" s="75"/>
      <c r="I30" s="76"/>
      <c r="J30" s="83"/>
      <c r="K30" s="85" t="s">
        <v>163</v>
      </c>
      <c r="L30" s="86"/>
      <c r="M30" s="86"/>
      <c r="N30" s="86"/>
      <c r="O30" s="86"/>
      <c r="P30" s="87"/>
    </row>
    <row r="31" spans="1:16" x14ac:dyDescent="0.2">
      <c r="A31" s="68" t="s">
        <v>73</v>
      </c>
      <c r="B31" s="46" t="s">
        <v>74</v>
      </c>
      <c r="C31" s="36" t="s">
        <v>30</v>
      </c>
      <c r="D31" s="26"/>
      <c r="E31" s="27">
        <v>10</v>
      </c>
      <c r="F31" s="28">
        <f>F32+F34</f>
        <v>14</v>
      </c>
      <c r="G31" s="12"/>
      <c r="H31" s="12"/>
      <c r="I31" s="12"/>
      <c r="J31" s="47"/>
      <c r="K31" s="52"/>
      <c r="L31" s="19"/>
      <c r="M31" s="19"/>
      <c r="N31" s="19"/>
      <c r="O31" s="19"/>
      <c r="P31" s="47"/>
    </row>
    <row r="32" spans="1:16" x14ac:dyDescent="0.25">
      <c r="A32" s="66" t="s">
        <v>68</v>
      </c>
      <c r="B32" s="48" t="s">
        <v>75</v>
      </c>
      <c r="C32" s="38" t="s">
        <v>30</v>
      </c>
      <c r="D32" s="24"/>
      <c r="E32" s="11"/>
      <c r="F32" s="13">
        <f>F33</f>
        <v>6</v>
      </c>
      <c r="G32" s="13"/>
      <c r="H32" s="13"/>
      <c r="I32" s="13"/>
      <c r="J32" s="47"/>
      <c r="K32" s="52"/>
      <c r="L32" s="19"/>
      <c r="M32" s="19"/>
      <c r="N32" s="19"/>
      <c r="O32" s="19"/>
      <c r="P32" s="47"/>
    </row>
    <row r="33" spans="1:16" x14ac:dyDescent="0.25">
      <c r="A33" s="67" t="s">
        <v>69</v>
      </c>
      <c r="B33" s="49" t="s">
        <v>76</v>
      </c>
      <c r="C33" s="38" t="s">
        <v>30</v>
      </c>
      <c r="D33" s="19"/>
      <c r="E33" s="11"/>
      <c r="F33" s="11">
        <v>6</v>
      </c>
      <c r="G33" s="25"/>
      <c r="H33" s="11">
        <v>6</v>
      </c>
      <c r="I33" s="14"/>
      <c r="J33" s="47"/>
      <c r="K33" s="59" t="s">
        <v>150</v>
      </c>
      <c r="L33" s="41" t="s">
        <v>151</v>
      </c>
      <c r="M33" s="41" t="s">
        <v>152</v>
      </c>
      <c r="N33" s="41" t="s">
        <v>153</v>
      </c>
      <c r="O33" s="41" t="s">
        <v>152</v>
      </c>
      <c r="P33" s="60" t="s">
        <v>153</v>
      </c>
    </row>
    <row r="34" spans="1:16" x14ac:dyDescent="0.25">
      <c r="A34" s="66" t="s">
        <v>70</v>
      </c>
      <c r="B34" s="50" t="s">
        <v>77</v>
      </c>
      <c r="C34" s="38" t="s">
        <v>30</v>
      </c>
      <c r="D34" s="19"/>
      <c r="E34" s="11"/>
      <c r="F34" s="13">
        <f>SUM(F35:F41)</f>
        <v>8</v>
      </c>
      <c r="G34" s="13"/>
      <c r="H34" s="13"/>
      <c r="I34" s="13"/>
      <c r="J34" s="47"/>
      <c r="K34" s="52"/>
      <c r="L34" s="19"/>
      <c r="M34" s="19"/>
      <c r="N34" s="19"/>
      <c r="O34" s="19"/>
      <c r="P34" s="47"/>
    </row>
    <row r="35" spans="1:16" x14ac:dyDescent="0.25">
      <c r="A35" s="67" t="s">
        <v>39</v>
      </c>
      <c r="B35" s="49" t="s">
        <v>56</v>
      </c>
      <c r="C35" s="38" t="s">
        <v>30</v>
      </c>
      <c r="D35" s="19"/>
      <c r="E35" s="11"/>
      <c r="F35" s="11">
        <v>1</v>
      </c>
      <c r="G35" s="11"/>
      <c r="H35" s="11">
        <v>17.5</v>
      </c>
      <c r="I35" s="11"/>
      <c r="J35" s="47"/>
      <c r="K35" s="59" t="s">
        <v>150</v>
      </c>
      <c r="L35" s="41" t="s">
        <v>151</v>
      </c>
      <c r="M35" s="41" t="s">
        <v>152</v>
      </c>
      <c r="N35" s="41" t="s">
        <v>153</v>
      </c>
      <c r="O35" s="41" t="s">
        <v>152</v>
      </c>
      <c r="P35" s="60" t="s">
        <v>153</v>
      </c>
    </row>
    <row r="36" spans="1:16" x14ac:dyDescent="0.25">
      <c r="A36" s="67" t="s">
        <v>41</v>
      </c>
      <c r="B36" s="49" t="s">
        <v>58</v>
      </c>
      <c r="C36" s="38" t="s">
        <v>30</v>
      </c>
      <c r="D36" s="19"/>
      <c r="E36" s="11"/>
      <c r="F36" s="11">
        <v>1</v>
      </c>
      <c r="G36" s="11"/>
      <c r="H36" s="11">
        <v>16.75</v>
      </c>
      <c r="I36" s="11"/>
      <c r="J36" s="47"/>
      <c r="K36" s="59" t="s">
        <v>150</v>
      </c>
      <c r="L36" s="41" t="s">
        <v>151</v>
      </c>
      <c r="M36" s="41" t="s">
        <v>152</v>
      </c>
      <c r="N36" s="41" t="s">
        <v>153</v>
      </c>
      <c r="O36" s="41" t="s">
        <v>152</v>
      </c>
      <c r="P36" s="60" t="s">
        <v>153</v>
      </c>
    </row>
    <row r="37" spans="1:16" x14ac:dyDescent="0.25">
      <c r="A37" s="67" t="s">
        <v>71</v>
      </c>
      <c r="B37" s="49" t="s">
        <v>78</v>
      </c>
      <c r="C37" s="38" t="s">
        <v>30</v>
      </c>
      <c r="D37" s="19"/>
      <c r="E37" s="11"/>
      <c r="F37" s="11">
        <v>3</v>
      </c>
      <c r="G37" s="11"/>
      <c r="H37" s="11">
        <v>18</v>
      </c>
      <c r="I37" s="11"/>
      <c r="J37" s="47"/>
      <c r="K37" s="59" t="s">
        <v>150</v>
      </c>
      <c r="L37" s="41" t="s">
        <v>151</v>
      </c>
      <c r="M37" s="41" t="s">
        <v>152</v>
      </c>
      <c r="N37" s="41" t="s">
        <v>153</v>
      </c>
      <c r="O37" s="41" t="s">
        <v>152</v>
      </c>
      <c r="P37" s="60" t="s">
        <v>153</v>
      </c>
    </row>
    <row r="38" spans="1:16" ht="25.5" x14ac:dyDescent="0.25">
      <c r="A38" s="67" t="s">
        <v>44</v>
      </c>
      <c r="B38" s="49" t="s">
        <v>61</v>
      </c>
      <c r="C38" s="38" t="s">
        <v>30</v>
      </c>
      <c r="D38" s="19"/>
      <c r="E38" s="11"/>
      <c r="F38" s="11">
        <v>1.5</v>
      </c>
      <c r="G38" s="11">
        <v>11</v>
      </c>
      <c r="H38" s="11">
        <v>15.75</v>
      </c>
      <c r="I38" s="11"/>
      <c r="J38" s="47"/>
      <c r="K38" s="59" t="s">
        <v>150</v>
      </c>
      <c r="L38" s="41" t="s">
        <v>151</v>
      </c>
      <c r="M38" s="41" t="s">
        <v>152</v>
      </c>
      <c r="N38" s="41" t="s">
        <v>153</v>
      </c>
      <c r="O38" s="41" t="s">
        <v>152</v>
      </c>
      <c r="P38" s="60" t="s">
        <v>153</v>
      </c>
    </row>
    <row r="39" spans="1:16" x14ac:dyDescent="0.25">
      <c r="A39" s="67" t="s">
        <v>72</v>
      </c>
      <c r="B39" s="49" t="s">
        <v>79</v>
      </c>
      <c r="C39" s="38" t="s">
        <v>30</v>
      </c>
      <c r="D39" s="19"/>
      <c r="E39" s="11"/>
      <c r="F39" s="11">
        <v>0.5</v>
      </c>
      <c r="G39" s="11">
        <v>1</v>
      </c>
      <c r="H39" s="11">
        <v>3</v>
      </c>
      <c r="I39" s="11"/>
      <c r="J39" s="47"/>
      <c r="K39" s="59" t="s">
        <v>150</v>
      </c>
      <c r="L39" s="41" t="s">
        <v>151</v>
      </c>
      <c r="M39" s="41" t="s">
        <v>152</v>
      </c>
      <c r="N39" s="41" t="s">
        <v>153</v>
      </c>
      <c r="O39" s="41" t="s">
        <v>152</v>
      </c>
      <c r="P39" s="60" t="s">
        <v>153</v>
      </c>
    </row>
    <row r="40" spans="1:16" x14ac:dyDescent="0.25">
      <c r="A40" s="67" t="s">
        <v>49</v>
      </c>
      <c r="B40" s="49" t="s">
        <v>66</v>
      </c>
      <c r="C40" s="38" t="s">
        <v>30</v>
      </c>
      <c r="D40" s="19"/>
      <c r="E40" s="11"/>
      <c r="F40" s="11">
        <v>0.5</v>
      </c>
      <c r="G40" s="11"/>
      <c r="H40" s="11">
        <v>17.75</v>
      </c>
      <c r="I40" s="11"/>
      <c r="J40" s="47"/>
      <c r="K40" s="59" t="s">
        <v>150</v>
      </c>
      <c r="L40" s="41" t="s">
        <v>151</v>
      </c>
      <c r="M40" s="41" t="s">
        <v>152</v>
      </c>
      <c r="N40" s="41" t="s">
        <v>153</v>
      </c>
      <c r="O40" s="41" t="s">
        <v>152</v>
      </c>
      <c r="P40" s="60" t="s">
        <v>153</v>
      </c>
    </row>
    <row r="41" spans="1:16" x14ac:dyDescent="0.2">
      <c r="A41" s="67" t="s">
        <v>50</v>
      </c>
      <c r="B41" s="49" t="s">
        <v>67</v>
      </c>
      <c r="C41" s="38" t="s">
        <v>30</v>
      </c>
      <c r="D41" s="19"/>
      <c r="E41" s="11"/>
      <c r="F41" s="11">
        <v>0.5</v>
      </c>
      <c r="G41" s="11"/>
      <c r="H41" s="11">
        <v>10.5</v>
      </c>
      <c r="I41" s="15"/>
      <c r="J41" s="47"/>
      <c r="K41" s="59" t="s">
        <v>150</v>
      </c>
      <c r="L41" s="41" t="s">
        <v>151</v>
      </c>
      <c r="M41" s="41" t="s">
        <v>152</v>
      </c>
      <c r="N41" s="41" t="s">
        <v>153</v>
      </c>
      <c r="O41" s="41" t="s">
        <v>152</v>
      </c>
      <c r="P41" s="60" t="s">
        <v>153</v>
      </c>
    </row>
    <row r="42" spans="1:16" s="77" customFormat="1" ht="12.75" x14ac:dyDescent="0.2">
      <c r="A42" s="80" t="s">
        <v>158</v>
      </c>
      <c r="B42" s="51" t="s">
        <v>159</v>
      </c>
      <c r="C42" s="74"/>
      <c r="D42" s="75" t="s">
        <v>30</v>
      </c>
      <c r="E42" s="75"/>
      <c r="F42" s="75"/>
      <c r="G42" s="75"/>
      <c r="H42" s="75"/>
      <c r="I42" s="76"/>
      <c r="J42" s="83"/>
      <c r="K42" s="85" t="s">
        <v>160</v>
      </c>
      <c r="L42" s="86"/>
      <c r="M42" s="86"/>
      <c r="N42" s="86"/>
      <c r="O42" s="86"/>
      <c r="P42" s="87"/>
    </row>
    <row r="43" spans="1:16" s="77" customFormat="1" ht="12.75" x14ac:dyDescent="0.2">
      <c r="A43" s="81" t="s">
        <v>161</v>
      </c>
      <c r="B43" s="48" t="s">
        <v>162</v>
      </c>
      <c r="C43" s="74"/>
      <c r="D43" s="75" t="s">
        <v>27</v>
      </c>
      <c r="E43" s="75"/>
      <c r="F43" s="75"/>
      <c r="G43" s="75"/>
      <c r="H43" s="75"/>
      <c r="I43" s="76"/>
      <c r="J43" s="83"/>
      <c r="K43" s="85" t="s">
        <v>163</v>
      </c>
      <c r="L43" s="86"/>
      <c r="M43" s="86"/>
      <c r="N43" s="86"/>
      <c r="O43" s="86"/>
      <c r="P43" s="87"/>
    </row>
    <row r="44" spans="1:16" x14ac:dyDescent="0.2">
      <c r="A44" s="69" t="s">
        <v>84</v>
      </c>
      <c r="B44" s="46" t="s">
        <v>85</v>
      </c>
      <c r="C44" s="36" t="s">
        <v>30</v>
      </c>
      <c r="D44" s="23"/>
      <c r="E44" s="30">
        <v>9</v>
      </c>
      <c r="F44" s="30">
        <f>F45+F47</f>
        <v>12.5</v>
      </c>
      <c r="G44" s="15"/>
      <c r="H44" s="15"/>
      <c r="I44" s="15"/>
      <c r="J44" s="47"/>
      <c r="K44" s="52"/>
      <c r="L44" s="19"/>
      <c r="M44" s="19"/>
      <c r="N44" s="19"/>
      <c r="O44" s="19"/>
      <c r="P44" s="47"/>
    </row>
    <row r="45" spans="1:16" x14ac:dyDescent="0.25">
      <c r="A45" s="66" t="s">
        <v>80</v>
      </c>
      <c r="B45" s="51" t="s">
        <v>86</v>
      </c>
      <c r="C45" s="38" t="s">
        <v>30</v>
      </c>
      <c r="D45" s="19"/>
      <c r="E45" s="11"/>
      <c r="F45" s="13">
        <f>F46</f>
        <v>5</v>
      </c>
      <c r="G45" s="13"/>
      <c r="H45" s="13"/>
      <c r="I45" s="13"/>
      <c r="J45" s="47"/>
      <c r="K45" s="52"/>
      <c r="L45" s="19"/>
      <c r="M45" s="19"/>
      <c r="N45" s="19"/>
      <c r="O45" s="19"/>
      <c r="P45" s="47"/>
    </row>
    <row r="46" spans="1:16" x14ac:dyDescent="0.25">
      <c r="A46" s="67" t="s">
        <v>81</v>
      </c>
      <c r="B46" s="49" t="s">
        <v>87</v>
      </c>
      <c r="C46" s="38" t="s">
        <v>30</v>
      </c>
      <c r="D46" s="19"/>
      <c r="E46" s="11"/>
      <c r="F46" s="11">
        <v>5</v>
      </c>
      <c r="G46" s="11"/>
      <c r="H46" s="11">
        <v>19.5</v>
      </c>
      <c r="I46" s="14"/>
      <c r="J46" s="47"/>
      <c r="K46" s="59" t="s">
        <v>150</v>
      </c>
      <c r="L46" s="41" t="s">
        <v>151</v>
      </c>
      <c r="M46" s="41" t="s">
        <v>152</v>
      </c>
      <c r="N46" s="41" t="s">
        <v>153</v>
      </c>
      <c r="O46" s="41" t="s">
        <v>152</v>
      </c>
      <c r="P46" s="60" t="s">
        <v>153</v>
      </c>
    </row>
    <row r="47" spans="1:16" x14ac:dyDescent="0.25">
      <c r="A47" s="66" t="s">
        <v>82</v>
      </c>
      <c r="B47" s="48" t="s">
        <v>88</v>
      </c>
      <c r="C47" s="38" t="s">
        <v>30</v>
      </c>
      <c r="D47" s="19"/>
      <c r="E47" s="11"/>
      <c r="F47" s="13">
        <f>SUM(F48:F56)</f>
        <v>7.5</v>
      </c>
      <c r="G47" s="13"/>
      <c r="H47" s="13"/>
      <c r="I47" s="13"/>
      <c r="J47" s="47"/>
      <c r="K47" s="52"/>
      <c r="L47" s="19"/>
      <c r="M47" s="19"/>
      <c r="N47" s="19"/>
      <c r="O47" s="19"/>
      <c r="P47" s="47"/>
    </row>
    <row r="48" spans="1:16" ht="25.5" x14ac:dyDescent="0.25">
      <c r="A48" s="67" t="s">
        <v>83</v>
      </c>
      <c r="B48" s="49" t="s">
        <v>89</v>
      </c>
      <c r="C48" s="38" t="s">
        <v>30</v>
      </c>
      <c r="D48" s="19"/>
      <c r="E48" s="11"/>
      <c r="F48" s="11">
        <v>2</v>
      </c>
      <c r="G48" s="11">
        <v>11</v>
      </c>
      <c r="H48" s="11">
        <v>8.5</v>
      </c>
      <c r="I48" s="11"/>
      <c r="J48" s="47"/>
      <c r="K48" s="59" t="s">
        <v>150</v>
      </c>
      <c r="L48" s="41" t="s">
        <v>151</v>
      </c>
      <c r="M48" s="41" t="s">
        <v>152</v>
      </c>
      <c r="N48" s="41" t="s">
        <v>153</v>
      </c>
      <c r="O48" s="41" t="s">
        <v>152</v>
      </c>
      <c r="P48" s="60" t="s">
        <v>153</v>
      </c>
    </row>
    <row r="49" spans="1:16" x14ac:dyDescent="0.25">
      <c r="A49" s="67" t="s">
        <v>39</v>
      </c>
      <c r="B49" s="49" t="s">
        <v>56</v>
      </c>
      <c r="C49" s="38" t="s">
        <v>30</v>
      </c>
      <c r="D49" s="19"/>
      <c r="E49" s="11"/>
      <c r="F49" s="11">
        <v>0.5</v>
      </c>
      <c r="G49" s="11"/>
      <c r="H49" s="11">
        <v>17.5</v>
      </c>
      <c r="I49" s="11"/>
      <c r="J49" s="47"/>
      <c r="K49" s="59" t="s">
        <v>150</v>
      </c>
      <c r="L49" s="41" t="s">
        <v>151</v>
      </c>
      <c r="M49" s="41" t="s">
        <v>152</v>
      </c>
      <c r="N49" s="41" t="s">
        <v>153</v>
      </c>
      <c r="O49" s="41" t="s">
        <v>152</v>
      </c>
      <c r="P49" s="60" t="s">
        <v>153</v>
      </c>
    </row>
    <row r="50" spans="1:16" x14ac:dyDescent="0.25">
      <c r="A50" s="67" t="s">
        <v>40</v>
      </c>
      <c r="B50" s="49" t="s">
        <v>57</v>
      </c>
      <c r="C50" s="38" t="s">
        <v>30</v>
      </c>
      <c r="D50" s="19"/>
      <c r="E50" s="11"/>
      <c r="F50" s="11">
        <v>1</v>
      </c>
      <c r="G50" s="11">
        <v>11</v>
      </c>
      <c r="H50" s="11">
        <v>13.75</v>
      </c>
      <c r="I50" s="11"/>
      <c r="J50" s="47"/>
      <c r="K50" s="59" t="s">
        <v>150</v>
      </c>
      <c r="L50" s="41" t="s">
        <v>151</v>
      </c>
      <c r="M50" s="41" t="s">
        <v>152</v>
      </c>
      <c r="N50" s="41" t="s">
        <v>153</v>
      </c>
      <c r="O50" s="41" t="s">
        <v>152</v>
      </c>
      <c r="P50" s="60" t="s">
        <v>153</v>
      </c>
    </row>
    <row r="51" spans="1:16" x14ac:dyDescent="0.25">
      <c r="A51" s="67" t="s">
        <v>41</v>
      </c>
      <c r="B51" s="49" t="s">
        <v>58</v>
      </c>
      <c r="C51" s="38" t="s">
        <v>30</v>
      </c>
      <c r="D51" s="19"/>
      <c r="E51" s="11"/>
      <c r="F51" s="11">
        <v>0.5</v>
      </c>
      <c r="G51" s="11"/>
      <c r="H51" s="11">
        <v>16.75</v>
      </c>
      <c r="I51" s="11"/>
      <c r="J51" s="47"/>
      <c r="K51" s="59" t="s">
        <v>150</v>
      </c>
      <c r="L51" s="41" t="s">
        <v>151</v>
      </c>
      <c r="M51" s="41" t="s">
        <v>152</v>
      </c>
      <c r="N51" s="41" t="s">
        <v>153</v>
      </c>
      <c r="O51" s="41" t="s">
        <v>152</v>
      </c>
      <c r="P51" s="60" t="s">
        <v>153</v>
      </c>
    </row>
    <row r="52" spans="1:16" ht="25.5" x14ac:dyDescent="0.25">
      <c r="A52" s="67" t="s">
        <v>42</v>
      </c>
      <c r="B52" s="49" t="s">
        <v>59</v>
      </c>
      <c r="C52" s="38" t="s">
        <v>30</v>
      </c>
      <c r="D52" s="19"/>
      <c r="E52" s="11"/>
      <c r="F52" s="11">
        <v>1</v>
      </c>
      <c r="G52" s="11"/>
      <c r="H52" s="11">
        <v>31.25</v>
      </c>
      <c r="I52" s="11">
        <v>1.5</v>
      </c>
      <c r="J52" s="47"/>
      <c r="K52" s="59" t="s">
        <v>150</v>
      </c>
      <c r="L52" s="41" t="s">
        <v>151</v>
      </c>
      <c r="M52" s="41" t="s">
        <v>152</v>
      </c>
      <c r="N52" s="41" t="s">
        <v>153</v>
      </c>
      <c r="O52" s="41" t="s">
        <v>152</v>
      </c>
      <c r="P52" s="60" t="s">
        <v>153</v>
      </c>
    </row>
    <row r="53" spans="1:16" x14ac:dyDescent="0.25">
      <c r="A53" s="67" t="s">
        <v>43</v>
      </c>
      <c r="B53" s="49" t="s">
        <v>60</v>
      </c>
      <c r="C53" s="38" t="s">
        <v>30</v>
      </c>
      <c r="D53" s="19"/>
      <c r="E53" s="11"/>
      <c r="F53" s="11">
        <v>1</v>
      </c>
      <c r="G53" s="11"/>
      <c r="H53" s="11">
        <v>12.25</v>
      </c>
      <c r="I53" s="11"/>
      <c r="J53" s="47"/>
      <c r="K53" s="59" t="s">
        <v>150</v>
      </c>
      <c r="L53" s="41" t="s">
        <v>151</v>
      </c>
      <c r="M53" s="41" t="s">
        <v>152</v>
      </c>
      <c r="N53" s="41" t="s">
        <v>153</v>
      </c>
      <c r="O53" s="41" t="s">
        <v>152</v>
      </c>
      <c r="P53" s="60" t="s">
        <v>153</v>
      </c>
    </row>
    <row r="54" spans="1:16" x14ac:dyDescent="0.25">
      <c r="A54" s="67" t="s">
        <v>46</v>
      </c>
      <c r="B54" s="49" t="s">
        <v>63</v>
      </c>
      <c r="C54" s="38" t="s">
        <v>30</v>
      </c>
      <c r="D54" s="19"/>
      <c r="E54" s="11"/>
      <c r="F54" s="11">
        <v>0.5</v>
      </c>
      <c r="G54" s="11">
        <v>11</v>
      </c>
      <c r="H54" s="11">
        <v>13.25</v>
      </c>
      <c r="I54" s="11"/>
      <c r="J54" s="47"/>
      <c r="K54" s="59" t="s">
        <v>150</v>
      </c>
      <c r="L54" s="41" t="s">
        <v>151</v>
      </c>
      <c r="M54" s="41" t="s">
        <v>152</v>
      </c>
      <c r="N54" s="41" t="s">
        <v>153</v>
      </c>
      <c r="O54" s="41" t="s">
        <v>152</v>
      </c>
      <c r="P54" s="60" t="s">
        <v>153</v>
      </c>
    </row>
    <row r="55" spans="1:16" x14ac:dyDescent="0.25">
      <c r="A55" s="67" t="s">
        <v>72</v>
      </c>
      <c r="B55" s="49" t="s">
        <v>79</v>
      </c>
      <c r="C55" s="38" t="s">
        <v>30</v>
      </c>
      <c r="D55" s="19"/>
      <c r="E55" s="11"/>
      <c r="F55" s="11">
        <v>0.5</v>
      </c>
      <c r="G55" s="11">
        <v>1</v>
      </c>
      <c r="H55" s="11">
        <v>3</v>
      </c>
      <c r="I55" s="11"/>
      <c r="J55" s="47"/>
      <c r="K55" s="59" t="s">
        <v>150</v>
      </c>
      <c r="L55" s="41" t="s">
        <v>151</v>
      </c>
      <c r="M55" s="41" t="s">
        <v>152</v>
      </c>
      <c r="N55" s="41" t="s">
        <v>153</v>
      </c>
      <c r="O55" s="41" t="s">
        <v>152</v>
      </c>
      <c r="P55" s="60" t="s">
        <v>153</v>
      </c>
    </row>
    <row r="56" spans="1:16" x14ac:dyDescent="0.2">
      <c r="A56" s="67" t="s">
        <v>50</v>
      </c>
      <c r="B56" s="49" t="s">
        <v>67</v>
      </c>
      <c r="C56" s="38" t="s">
        <v>30</v>
      </c>
      <c r="D56" s="19"/>
      <c r="E56" s="11"/>
      <c r="F56" s="11">
        <v>0.5</v>
      </c>
      <c r="G56" s="11"/>
      <c r="H56" s="11">
        <v>10.5</v>
      </c>
      <c r="I56" s="15"/>
      <c r="J56" s="47"/>
      <c r="K56" s="59" t="s">
        <v>150</v>
      </c>
      <c r="L56" s="41" t="s">
        <v>151</v>
      </c>
      <c r="M56" s="41" t="s">
        <v>152</v>
      </c>
      <c r="N56" s="41" t="s">
        <v>153</v>
      </c>
      <c r="O56" s="41" t="s">
        <v>152</v>
      </c>
      <c r="P56" s="60" t="s">
        <v>153</v>
      </c>
    </row>
    <row r="57" spans="1:16" s="77" customFormat="1" ht="12.75" x14ac:dyDescent="0.2">
      <c r="A57" s="80" t="s">
        <v>158</v>
      </c>
      <c r="B57" s="51" t="s">
        <v>159</v>
      </c>
      <c r="C57" s="74"/>
      <c r="D57" s="75" t="s">
        <v>30</v>
      </c>
      <c r="E57" s="75"/>
      <c r="F57" s="75"/>
      <c r="G57" s="75"/>
      <c r="H57" s="75"/>
      <c r="I57" s="76"/>
      <c r="J57" s="83"/>
      <c r="K57" s="85" t="s">
        <v>160</v>
      </c>
      <c r="L57" s="86"/>
      <c r="M57" s="86"/>
      <c r="N57" s="86"/>
      <c r="O57" s="86"/>
      <c r="P57" s="87"/>
    </row>
    <row r="58" spans="1:16" s="77" customFormat="1" ht="12.75" x14ac:dyDescent="0.2">
      <c r="A58" s="81" t="s">
        <v>161</v>
      </c>
      <c r="B58" s="48" t="s">
        <v>162</v>
      </c>
      <c r="C58" s="74"/>
      <c r="D58" s="75" t="s">
        <v>27</v>
      </c>
      <c r="E58" s="75"/>
      <c r="F58" s="75"/>
      <c r="G58" s="75"/>
      <c r="H58" s="75"/>
      <c r="I58" s="76"/>
      <c r="J58" s="83"/>
      <c r="K58" s="85" t="s">
        <v>163</v>
      </c>
      <c r="L58" s="86"/>
      <c r="M58" s="86"/>
      <c r="N58" s="86"/>
      <c r="O58" s="86"/>
      <c r="P58" s="87"/>
    </row>
    <row r="59" spans="1:16" x14ac:dyDescent="0.25">
      <c r="A59" s="70" t="s">
        <v>28</v>
      </c>
      <c r="B59" s="52"/>
      <c r="C59" s="38" t="s">
        <v>30</v>
      </c>
      <c r="D59" s="19"/>
      <c r="E59" s="19"/>
      <c r="F59" s="19"/>
      <c r="G59" s="19"/>
      <c r="H59" s="19"/>
      <c r="I59" s="19"/>
      <c r="J59" s="47"/>
      <c r="K59" s="52"/>
      <c r="L59" s="19"/>
      <c r="M59" s="19"/>
      <c r="N59" s="19"/>
      <c r="O59" s="19"/>
      <c r="P59" s="47"/>
    </row>
    <row r="60" spans="1:16" x14ac:dyDescent="0.2">
      <c r="A60" s="71" t="s">
        <v>108</v>
      </c>
      <c r="B60" s="46" t="s">
        <v>109</v>
      </c>
      <c r="C60" s="36" t="s">
        <v>30</v>
      </c>
      <c r="D60" s="23"/>
      <c r="E60" s="32">
        <v>11</v>
      </c>
      <c r="F60" s="32">
        <f>F61+F66</f>
        <v>15</v>
      </c>
      <c r="G60" s="31"/>
      <c r="H60" s="31"/>
      <c r="I60" s="31"/>
      <c r="J60" s="47"/>
      <c r="K60" s="52"/>
      <c r="L60" s="19"/>
      <c r="M60" s="19"/>
      <c r="N60" s="19"/>
      <c r="O60" s="19"/>
      <c r="P60" s="47"/>
    </row>
    <row r="61" spans="1:16" x14ac:dyDescent="0.25">
      <c r="A61" s="66" t="s">
        <v>90</v>
      </c>
      <c r="B61" s="48" t="s">
        <v>110</v>
      </c>
      <c r="C61" s="38" t="s">
        <v>30</v>
      </c>
      <c r="D61" s="19"/>
      <c r="E61" s="11"/>
      <c r="F61" s="13">
        <f>SUM(F62:F65)</f>
        <v>6</v>
      </c>
      <c r="G61" s="13"/>
      <c r="H61" s="13"/>
      <c r="I61" s="13"/>
      <c r="J61" s="47"/>
      <c r="K61" s="52"/>
      <c r="L61" s="19"/>
      <c r="M61" s="19"/>
      <c r="N61" s="19"/>
      <c r="O61" s="19"/>
      <c r="P61" s="47"/>
    </row>
    <row r="62" spans="1:16" x14ac:dyDescent="0.25">
      <c r="A62" s="67" t="s">
        <v>91</v>
      </c>
      <c r="B62" s="49" t="s">
        <v>111</v>
      </c>
      <c r="C62" s="38" t="s">
        <v>30</v>
      </c>
      <c r="D62" s="19"/>
      <c r="E62" s="11"/>
      <c r="F62" s="11">
        <v>3</v>
      </c>
      <c r="G62" s="11">
        <v>0</v>
      </c>
      <c r="H62" s="11">
        <v>26</v>
      </c>
      <c r="I62" s="14"/>
      <c r="J62" s="47"/>
      <c r="K62" s="59" t="s">
        <v>150</v>
      </c>
      <c r="L62" s="41" t="s">
        <v>151</v>
      </c>
      <c r="M62" s="41" t="s">
        <v>152</v>
      </c>
      <c r="N62" s="41" t="s">
        <v>153</v>
      </c>
      <c r="O62" s="41" t="s">
        <v>152</v>
      </c>
      <c r="P62" s="60" t="s">
        <v>153</v>
      </c>
    </row>
    <row r="63" spans="1:16" x14ac:dyDescent="0.25">
      <c r="A63" s="67" t="s">
        <v>92</v>
      </c>
      <c r="B63" s="49" t="s">
        <v>112</v>
      </c>
      <c r="C63" s="38" t="s">
        <v>30</v>
      </c>
      <c r="D63" s="19"/>
      <c r="E63" s="11"/>
      <c r="F63" s="11">
        <v>1</v>
      </c>
      <c r="G63" s="11">
        <v>3</v>
      </c>
      <c r="H63" s="11"/>
      <c r="I63" s="14">
        <v>6</v>
      </c>
      <c r="J63" s="47"/>
      <c r="K63" s="59" t="s">
        <v>150</v>
      </c>
      <c r="L63" s="41" t="s">
        <v>151</v>
      </c>
      <c r="M63" s="41" t="s">
        <v>152</v>
      </c>
      <c r="N63" s="41" t="s">
        <v>153</v>
      </c>
      <c r="O63" s="41" t="s">
        <v>152</v>
      </c>
      <c r="P63" s="60" t="s">
        <v>153</v>
      </c>
    </row>
    <row r="64" spans="1:16" x14ac:dyDescent="0.25">
      <c r="A64" s="67" t="s">
        <v>93</v>
      </c>
      <c r="B64" s="49" t="s">
        <v>113</v>
      </c>
      <c r="C64" s="38" t="s">
        <v>30</v>
      </c>
      <c r="D64" s="19"/>
      <c r="E64" s="11"/>
      <c r="F64" s="11">
        <v>1</v>
      </c>
      <c r="G64" s="11"/>
      <c r="H64" s="11"/>
      <c r="I64" s="14"/>
      <c r="J64" s="47"/>
      <c r="K64" s="59" t="s">
        <v>150</v>
      </c>
      <c r="L64" s="41" t="s">
        <v>151</v>
      </c>
      <c r="M64" s="41" t="s">
        <v>152</v>
      </c>
      <c r="N64" s="41" t="s">
        <v>153</v>
      </c>
      <c r="O64" s="41" t="s">
        <v>152</v>
      </c>
      <c r="P64" s="60" t="s">
        <v>153</v>
      </c>
    </row>
    <row r="65" spans="1:17" x14ac:dyDescent="0.25">
      <c r="A65" s="67" t="s">
        <v>94</v>
      </c>
      <c r="B65" s="49" t="s">
        <v>114</v>
      </c>
      <c r="C65" s="38" t="s">
        <v>30</v>
      </c>
      <c r="D65" s="19"/>
      <c r="E65" s="11"/>
      <c r="F65" s="11">
        <v>1</v>
      </c>
      <c r="G65" s="11"/>
      <c r="H65" s="11"/>
      <c r="I65" s="14"/>
      <c r="J65" s="47"/>
      <c r="K65" s="59" t="s">
        <v>150</v>
      </c>
      <c r="L65" s="41" t="s">
        <v>151</v>
      </c>
      <c r="M65" s="41" t="s">
        <v>152</v>
      </c>
      <c r="N65" s="41" t="s">
        <v>153</v>
      </c>
      <c r="O65" s="41" t="s">
        <v>152</v>
      </c>
      <c r="P65" s="60" t="s">
        <v>153</v>
      </c>
    </row>
    <row r="66" spans="1:17" x14ac:dyDescent="0.25">
      <c r="A66" s="66" t="s">
        <v>95</v>
      </c>
      <c r="B66" s="50" t="s">
        <v>115</v>
      </c>
      <c r="C66" s="38" t="s">
        <v>30</v>
      </c>
      <c r="D66" s="19"/>
      <c r="E66" s="11"/>
      <c r="F66" s="13">
        <f>SUM(F67:F78)</f>
        <v>9</v>
      </c>
      <c r="G66" s="13"/>
      <c r="H66" s="13"/>
      <c r="I66" s="13"/>
      <c r="J66" s="47"/>
      <c r="K66" s="52"/>
      <c r="L66" s="19"/>
      <c r="M66" s="19"/>
      <c r="N66" s="19"/>
      <c r="O66" s="19"/>
      <c r="P66" s="47"/>
    </row>
    <row r="67" spans="1:17" x14ac:dyDescent="0.25">
      <c r="A67" s="67" t="s">
        <v>96</v>
      </c>
      <c r="B67" s="49" t="s">
        <v>116</v>
      </c>
      <c r="C67" s="38" t="s">
        <v>30</v>
      </c>
      <c r="D67" s="19"/>
      <c r="E67" s="11"/>
      <c r="F67" s="11">
        <v>0.5</v>
      </c>
      <c r="G67" s="11">
        <v>1</v>
      </c>
      <c r="H67" s="11">
        <v>1.5</v>
      </c>
      <c r="I67" s="11"/>
      <c r="J67" s="47"/>
      <c r="K67" s="59" t="s">
        <v>150</v>
      </c>
      <c r="L67" s="41" t="s">
        <v>151</v>
      </c>
      <c r="M67" s="41" t="s">
        <v>152</v>
      </c>
      <c r="N67" s="41" t="s">
        <v>153</v>
      </c>
      <c r="O67" s="41" t="s">
        <v>152</v>
      </c>
      <c r="P67" s="60" t="s">
        <v>153</v>
      </c>
    </row>
    <row r="68" spans="1:17" x14ac:dyDescent="0.25">
      <c r="A68" s="67" t="s">
        <v>97</v>
      </c>
      <c r="B68" s="49" t="s">
        <v>117</v>
      </c>
      <c r="C68" s="38" t="s">
        <v>30</v>
      </c>
      <c r="D68" s="19"/>
      <c r="E68" s="11"/>
      <c r="F68" s="11">
        <v>0.5</v>
      </c>
      <c r="G68" s="11"/>
      <c r="H68" s="11">
        <v>17.25</v>
      </c>
      <c r="I68" s="11"/>
      <c r="J68" s="47"/>
      <c r="K68" s="59" t="s">
        <v>150</v>
      </c>
      <c r="L68" s="41" t="s">
        <v>151</v>
      </c>
      <c r="M68" s="41" t="s">
        <v>152</v>
      </c>
      <c r="N68" s="41" t="s">
        <v>153</v>
      </c>
      <c r="O68" s="41" t="s">
        <v>152</v>
      </c>
      <c r="P68" s="60" t="s">
        <v>153</v>
      </c>
    </row>
    <row r="69" spans="1:17" x14ac:dyDescent="0.25">
      <c r="A69" s="67" t="s">
        <v>98</v>
      </c>
      <c r="B69" s="49" t="s">
        <v>118</v>
      </c>
      <c r="C69" s="38" t="s">
        <v>30</v>
      </c>
      <c r="D69" s="19"/>
      <c r="E69" s="11"/>
      <c r="F69" s="11">
        <v>0.5</v>
      </c>
      <c r="G69" s="11"/>
      <c r="H69" s="11">
        <v>17.25</v>
      </c>
      <c r="I69" s="11"/>
      <c r="J69" s="47"/>
      <c r="K69" s="59" t="s">
        <v>150</v>
      </c>
      <c r="L69" s="41" t="s">
        <v>151</v>
      </c>
      <c r="M69" s="41" t="s">
        <v>152</v>
      </c>
      <c r="N69" s="41" t="s">
        <v>153</v>
      </c>
      <c r="O69" s="41" t="s">
        <v>152</v>
      </c>
      <c r="P69" s="60" t="s">
        <v>153</v>
      </c>
    </row>
    <row r="70" spans="1:17" x14ac:dyDescent="0.25">
      <c r="A70" s="67" t="s">
        <v>99</v>
      </c>
      <c r="B70" s="49" t="s">
        <v>119</v>
      </c>
      <c r="C70" s="38" t="s">
        <v>30</v>
      </c>
      <c r="D70" s="19"/>
      <c r="E70" s="11"/>
      <c r="F70" s="11">
        <v>0.5</v>
      </c>
      <c r="G70" s="11"/>
      <c r="H70" s="11">
        <v>16</v>
      </c>
      <c r="I70" s="11"/>
      <c r="J70" s="47"/>
      <c r="K70" s="59" t="s">
        <v>150</v>
      </c>
      <c r="L70" s="41" t="s">
        <v>151</v>
      </c>
      <c r="M70" s="41" t="s">
        <v>152</v>
      </c>
      <c r="N70" s="41" t="s">
        <v>153</v>
      </c>
      <c r="O70" s="41" t="s">
        <v>152</v>
      </c>
      <c r="P70" s="60" t="s">
        <v>153</v>
      </c>
    </row>
    <row r="71" spans="1:17" x14ac:dyDescent="0.25">
      <c r="A71" s="67" t="s">
        <v>100</v>
      </c>
      <c r="B71" s="49" t="s">
        <v>120</v>
      </c>
      <c r="C71" s="38" t="s">
        <v>30</v>
      </c>
      <c r="D71" s="19"/>
      <c r="E71" s="11"/>
      <c r="F71" s="11">
        <v>0.5</v>
      </c>
      <c r="G71" s="11">
        <v>12</v>
      </c>
      <c r="H71" s="11">
        <v>16</v>
      </c>
      <c r="I71" s="11"/>
      <c r="J71" s="47"/>
      <c r="K71" s="59" t="s">
        <v>150</v>
      </c>
      <c r="L71" s="41" t="s">
        <v>151</v>
      </c>
      <c r="M71" s="41" t="s">
        <v>152</v>
      </c>
      <c r="N71" s="41" t="s">
        <v>153</v>
      </c>
      <c r="O71" s="41" t="s">
        <v>152</v>
      </c>
      <c r="P71" s="60" t="s">
        <v>153</v>
      </c>
    </row>
    <row r="72" spans="1:17" ht="25.5" x14ac:dyDescent="0.25">
      <c r="A72" s="67" t="s">
        <v>101</v>
      </c>
      <c r="B72" s="49" t="s">
        <v>121</v>
      </c>
      <c r="C72" s="38" t="s">
        <v>30</v>
      </c>
      <c r="D72" s="19"/>
      <c r="E72" s="11"/>
      <c r="F72" s="11">
        <v>0.5</v>
      </c>
      <c r="G72" s="11"/>
      <c r="H72" s="11">
        <v>40.25</v>
      </c>
      <c r="I72" s="11"/>
      <c r="J72" s="47"/>
      <c r="K72" s="59" t="s">
        <v>150</v>
      </c>
      <c r="L72" s="41" t="s">
        <v>151</v>
      </c>
      <c r="M72" s="41" t="s">
        <v>152</v>
      </c>
      <c r="N72" s="41" t="s">
        <v>153</v>
      </c>
      <c r="O72" s="41" t="s">
        <v>152</v>
      </c>
      <c r="P72" s="60" t="s">
        <v>153</v>
      </c>
    </row>
    <row r="73" spans="1:17" x14ac:dyDescent="0.25">
      <c r="A73" s="67" t="s">
        <v>102</v>
      </c>
      <c r="B73" s="49" t="s">
        <v>122</v>
      </c>
      <c r="C73" s="38" t="s">
        <v>30</v>
      </c>
      <c r="D73" s="19"/>
      <c r="E73" s="11"/>
      <c r="F73" s="11">
        <v>0.5</v>
      </c>
      <c r="G73" s="11"/>
      <c r="H73" s="11">
        <v>12</v>
      </c>
      <c r="I73" s="11"/>
      <c r="J73" s="47"/>
      <c r="K73" s="59" t="s">
        <v>150</v>
      </c>
      <c r="L73" s="41" t="s">
        <v>151</v>
      </c>
      <c r="M73" s="41" t="s">
        <v>152</v>
      </c>
      <c r="N73" s="41" t="s">
        <v>153</v>
      </c>
      <c r="O73" s="41" t="s">
        <v>152</v>
      </c>
      <c r="P73" s="60" t="s">
        <v>153</v>
      </c>
    </row>
    <row r="74" spans="1:17" x14ac:dyDescent="0.25">
      <c r="A74" s="67" t="s">
        <v>103</v>
      </c>
      <c r="B74" s="49" t="s">
        <v>123</v>
      </c>
      <c r="C74" s="38" t="s">
        <v>30</v>
      </c>
      <c r="D74" s="19"/>
      <c r="E74" s="11"/>
      <c r="F74" s="11">
        <v>2</v>
      </c>
      <c r="G74" s="11">
        <v>12</v>
      </c>
      <c r="H74" s="11">
        <v>13</v>
      </c>
      <c r="I74" s="11"/>
      <c r="J74" s="47"/>
      <c r="K74" s="59" t="s">
        <v>150</v>
      </c>
      <c r="L74" s="41" t="s">
        <v>151</v>
      </c>
      <c r="M74" s="41" t="s">
        <v>152</v>
      </c>
      <c r="N74" s="41" t="s">
        <v>153</v>
      </c>
      <c r="O74" s="41" t="s">
        <v>152</v>
      </c>
      <c r="P74" s="60" t="s">
        <v>153</v>
      </c>
    </row>
    <row r="75" spans="1:17" ht="25.5" x14ac:dyDescent="0.25">
      <c r="A75" s="67" t="s">
        <v>104</v>
      </c>
      <c r="B75" s="49" t="s">
        <v>124</v>
      </c>
      <c r="C75" s="38" t="s">
        <v>30</v>
      </c>
      <c r="D75" s="19"/>
      <c r="E75" s="11"/>
      <c r="F75" s="11">
        <v>1</v>
      </c>
      <c r="G75" s="11">
        <v>12</v>
      </c>
      <c r="H75" s="11">
        <v>15</v>
      </c>
      <c r="I75" s="11"/>
      <c r="J75" s="47"/>
      <c r="K75" s="59" t="s">
        <v>150</v>
      </c>
      <c r="L75" s="41" t="s">
        <v>151</v>
      </c>
      <c r="M75" s="41" t="s">
        <v>152</v>
      </c>
      <c r="N75" s="41" t="s">
        <v>153</v>
      </c>
      <c r="O75" s="41" t="s">
        <v>152</v>
      </c>
      <c r="P75" s="60" t="s">
        <v>153</v>
      </c>
    </row>
    <row r="76" spans="1:17" x14ac:dyDescent="0.25">
      <c r="A76" s="67" t="s">
        <v>105</v>
      </c>
      <c r="B76" s="49" t="s">
        <v>125</v>
      </c>
      <c r="C76" s="38" t="s">
        <v>30</v>
      </c>
      <c r="D76" s="19"/>
      <c r="E76" s="11"/>
      <c r="F76" s="11">
        <v>1.5</v>
      </c>
      <c r="G76" s="11">
        <v>12</v>
      </c>
      <c r="H76" s="11">
        <v>13</v>
      </c>
      <c r="I76" s="11"/>
      <c r="J76" s="47"/>
      <c r="K76" s="59" t="s">
        <v>150</v>
      </c>
      <c r="L76" s="41" t="s">
        <v>151</v>
      </c>
      <c r="M76" s="41" t="s">
        <v>152</v>
      </c>
      <c r="N76" s="41" t="s">
        <v>153</v>
      </c>
      <c r="O76" s="41" t="s">
        <v>152</v>
      </c>
      <c r="P76" s="60" t="s">
        <v>153</v>
      </c>
    </row>
    <row r="77" spans="1:17" ht="25.5" x14ac:dyDescent="0.25">
      <c r="A77" s="67" t="s">
        <v>106</v>
      </c>
      <c r="B77" s="49" t="s">
        <v>126</v>
      </c>
      <c r="C77" s="38" t="s">
        <v>30</v>
      </c>
      <c r="D77" s="19"/>
      <c r="E77" s="11"/>
      <c r="F77" s="11">
        <v>0.5</v>
      </c>
      <c r="G77" s="11">
        <v>12</v>
      </c>
      <c r="H77" s="11">
        <v>19.5</v>
      </c>
      <c r="I77" s="11"/>
      <c r="J77" s="47"/>
      <c r="K77" s="59" t="s">
        <v>150</v>
      </c>
      <c r="L77" s="41" t="s">
        <v>151</v>
      </c>
      <c r="M77" s="41" t="s">
        <v>152</v>
      </c>
      <c r="N77" s="41" t="s">
        <v>153</v>
      </c>
      <c r="O77" s="41" t="s">
        <v>152</v>
      </c>
      <c r="P77" s="60" t="s">
        <v>153</v>
      </c>
    </row>
    <row r="78" spans="1:17" x14ac:dyDescent="0.2">
      <c r="A78" s="67" t="s">
        <v>107</v>
      </c>
      <c r="B78" s="49" t="s">
        <v>127</v>
      </c>
      <c r="C78" s="38" t="s">
        <v>30</v>
      </c>
      <c r="D78" s="19"/>
      <c r="E78" s="11"/>
      <c r="F78" s="11">
        <v>0.5</v>
      </c>
      <c r="G78" s="11"/>
      <c r="H78" s="11">
        <v>10</v>
      </c>
      <c r="I78" s="15"/>
      <c r="J78" s="47"/>
      <c r="K78" s="59" t="s">
        <v>150</v>
      </c>
      <c r="L78" s="41" t="s">
        <v>151</v>
      </c>
      <c r="M78" s="41" t="s">
        <v>152</v>
      </c>
      <c r="N78" s="41" t="s">
        <v>153</v>
      </c>
      <c r="O78" s="41" t="s">
        <v>152</v>
      </c>
      <c r="P78" s="60" t="s">
        <v>153</v>
      </c>
    </row>
    <row r="79" spans="1:17" x14ac:dyDescent="0.2">
      <c r="A79" s="81" t="s">
        <v>164</v>
      </c>
      <c r="B79" s="48" t="s">
        <v>165</v>
      </c>
      <c r="C79" s="78"/>
      <c r="D79" s="37" t="s">
        <v>30</v>
      </c>
      <c r="E79" s="11"/>
      <c r="F79" s="11"/>
      <c r="G79" s="11"/>
      <c r="H79" s="11"/>
      <c r="I79" s="15"/>
      <c r="J79" s="47"/>
      <c r="K79" s="85" t="s">
        <v>160</v>
      </c>
      <c r="L79" s="86"/>
      <c r="M79" s="86"/>
      <c r="N79" s="86"/>
      <c r="O79" s="86"/>
      <c r="P79" s="87"/>
      <c r="Q79" s="79"/>
    </row>
    <row r="80" spans="1:17" x14ac:dyDescent="0.2">
      <c r="A80" s="81" t="s">
        <v>166</v>
      </c>
      <c r="B80" s="48" t="s">
        <v>167</v>
      </c>
      <c r="C80" s="78"/>
      <c r="D80" s="11" t="s">
        <v>27</v>
      </c>
      <c r="E80" s="11"/>
      <c r="F80" s="11"/>
      <c r="G80" s="11"/>
      <c r="H80" s="11"/>
      <c r="I80" s="15"/>
      <c r="J80" s="47"/>
      <c r="K80" s="85" t="s">
        <v>163</v>
      </c>
      <c r="L80" s="86"/>
      <c r="M80" s="86"/>
      <c r="N80" s="86"/>
      <c r="O80" s="86"/>
      <c r="P80" s="87"/>
      <c r="Q80" s="79"/>
    </row>
    <row r="81" spans="1:16" x14ac:dyDescent="0.2">
      <c r="A81" s="71" t="s">
        <v>133</v>
      </c>
      <c r="B81" s="46" t="s">
        <v>134</v>
      </c>
      <c r="C81" s="36" t="s">
        <v>30</v>
      </c>
      <c r="D81" s="23"/>
      <c r="E81" s="32">
        <v>10</v>
      </c>
      <c r="F81" s="32">
        <f>F82+F87</f>
        <v>14</v>
      </c>
      <c r="G81" s="31"/>
      <c r="H81" s="31"/>
      <c r="I81" s="31"/>
      <c r="J81" s="47"/>
      <c r="K81" s="52"/>
      <c r="L81" s="19"/>
      <c r="M81" s="19"/>
      <c r="N81" s="19"/>
      <c r="O81" s="19"/>
      <c r="P81" s="47"/>
    </row>
    <row r="82" spans="1:16" x14ac:dyDescent="0.25">
      <c r="A82" s="66" t="s">
        <v>128</v>
      </c>
      <c r="B82" s="48" t="s">
        <v>135</v>
      </c>
      <c r="C82" s="38" t="s">
        <v>30</v>
      </c>
      <c r="D82" s="19"/>
      <c r="E82" s="11"/>
      <c r="F82" s="13">
        <f>SUM(F83:F86)</f>
        <v>6</v>
      </c>
      <c r="G82" s="13"/>
      <c r="H82" s="13"/>
      <c r="I82" s="13"/>
      <c r="J82" s="47"/>
      <c r="K82" s="52"/>
      <c r="L82" s="19"/>
      <c r="M82" s="19"/>
      <c r="N82" s="19"/>
      <c r="O82" s="19"/>
      <c r="P82" s="47"/>
    </row>
    <row r="83" spans="1:16" x14ac:dyDescent="0.25">
      <c r="A83" s="67" t="s">
        <v>129</v>
      </c>
      <c r="B83" s="49" t="s">
        <v>136</v>
      </c>
      <c r="C83" s="38" t="s">
        <v>30</v>
      </c>
      <c r="D83" s="19"/>
      <c r="E83" s="11"/>
      <c r="F83" s="11">
        <v>3</v>
      </c>
      <c r="G83" s="11"/>
      <c r="H83" s="11">
        <v>24</v>
      </c>
      <c r="I83" s="14"/>
      <c r="J83" s="47"/>
      <c r="K83" s="59" t="s">
        <v>150</v>
      </c>
      <c r="L83" s="41" t="s">
        <v>151</v>
      </c>
      <c r="M83" s="41" t="s">
        <v>152</v>
      </c>
      <c r="N83" s="41" t="s">
        <v>153</v>
      </c>
      <c r="O83" s="41" t="s">
        <v>152</v>
      </c>
      <c r="P83" s="60" t="s">
        <v>153</v>
      </c>
    </row>
    <row r="84" spans="1:16" x14ac:dyDescent="0.25">
      <c r="A84" s="67" t="s">
        <v>92</v>
      </c>
      <c r="B84" s="49" t="s">
        <v>112</v>
      </c>
      <c r="C84" s="38" t="s">
        <v>30</v>
      </c>
      <c r="D84" s="19"/>
      <c r="E84" s="11"/>
      <c r="F84" s="11">
        <v>1</v>
      </c>
      <c r="G84" s="11">
        <v>3</v>
      </c>
      <c r="H84" s="11"/>
      <c r="I84" s="14">
        <v>6</v>
      </c>
      <c r="J84" s="47"/>
      <c r="K84" s="59" t="s">
        <v>150</v>
      </c>
      <c r="L84" s="41" t="s">
        <v>151</v>
      </c>
      <c r="M84" s="41" t="s">
        <v>152</v>
      </c>
      <c r="N84" s="41" t="s">
        <v>153</v>
      </c>
      <c r="O84" s="41" t="s">
        <v>152</v>
      </c>
      <c r="P84" s="60" t="s">
        <v>153</v>
      </c>
    </row>
    <row r="85" spans="1:16" x14ac:dyDescent="0.25">
      <c r="A85" s="67" t="s">
        <v>93</v>
      </c>
      <c r="B85" s="49" t="s">
        <v>113</v>
      </c>
      <c r="C85" s="38" t="s">
        <v>30</v>
      </c>
      <c r="D85" s="19"/>
      <c r="E85" s="11"/>
      <c r="F85" s="11">
        <v>1</v>
      </c>
      <c r="G85" s="11"/>
      <c r="H85" s="11"/>
      <c r="I85" s="14"/>
      <c r="J85" s="47"/>
      <c r="K85" s="59" t="s">
        <v>150</v>
      </c>
      <c r="L85" s="41" t="s">
        <v>151</v>
      </c>
      <c r="M85" s="41" t="s">
        <v>152</v>
      </c>
      <c r="N85" s="41" t="s">
        <v>153</v>
      </c>
      <c r="O85" s="41" t="s">
        <v>152</v>
      </c>
      <c r="P85" s="60" t="s">
        <v>153</v>
      </c>
    </row>
    <row r="86" spans="1:16" x14ac:dyDescent="0.25">
      <c r="A86" s="67" t="s">
        <v>94</v>
      </c>
      <c r="B86" s="49" t="s">
        <v>114</v>
      </c>
      <c r="C86" s="38" t="s">
        <v>30</v>
      </c>
      <c r="D86" s="19"/>
      <c r="E86" s="11"/>
      <c r="F86" s="11">
        <v>1</v>
      </c>
      <c r="G86" s="11"/>
      <c r="H86" s="11"/>
      <c r="I86" s="14"/>
      <c r="J86" s="47"/>
      <c r="K86" s="59" t="s">
        <v>150</v>
      </c>
      <c r="L86" s="41" t="s">
        <v>151</v>
      </c>
      <c r="M86" s="41" t="s">
        <v>152</v>
      </c>
      <c r="N86" s="41" t="s">
        <v>153</v>
      </c>
      <c r="O86" s="41" t="s">
        <v>152</v>
      </c>
      <c r="P86" s="60" t="s">
        <v>153</v>
      </c>
    </row>
    <row r="87" spans="1:16" x14ac:dyDescent="0.25">
      <c r="A87" s="66" t="s">
        <v>130</v>
      </c>
      <c r="B87" s="50" t="s">
        <v>137</v>
      </c>
      <c r="C87" s="38" t="s">
        <v>30</v>
      </c>
      <c r="D87" s="19"/>
      <c r="E87" s="11"/>
      <c r="F87" s="13">
        <f>SUM(F88:F98)</f>
        <v>8</v>
      </c>
      <c r="G87" s="13"/>
      <c r="H87" s="13"/>
      <c r="I87" s="13"/>
      <c r="J87" s="47"/>
      <c r="K87" s="59"/>
      <c r="L87" s="41"/>
      <c r="M87" s="41"/>
      <c r="N87" s="41"/>
      <c r="O87" s="41"/>
      <c r="P87" s="60"/>
    </row>
    <row r="88" spans="1:16" x14ac:dyDescent="0.25">
      <c r="A88" s="67" t="s">
        <v>96</v>
      </c>
      <c r="B88" s="49" t="s">
        <v>116</v>
      </c>
      <c r="C88" s="38" t="s">
        <v>30</v>
      </c>
      <c r="D88" s="19"/>
      <c r="E88" s="11"/>
      <c r="F88" s="11">
        <v>0.5</v>
      </c>
      <c r="G88" s="11">
        <v>1</v>
      </c>
      <c r="H88" s="11">
        <v>1.5</v>
      </c>
      <c r="I88" s="11"/>
      <c r="J88" s="47"/>
      <c r="K88" s="59" t="s">
        <v>150</v>
      </c>
      <c r="L88" s="41" t="s">
        <v>151</v>
      </c>
      <c r="M88" s="41" t="s">
        <v>152</v>
      </c>
      <c r="N88" s="41" t="s">
        <v>153</v>
      </c>
      <c r="O88" s="41" t="s">
        <v>152</v>
      </c>
      <c r="P88" s="60" t="s">
        <v>153</v>
      </c>
    </row>
    <row r="89" spans="1:16" x14ac:dyDescent="0.25">
      <c r="A89" s="67" t="s">
        <v>97</v>
      </c>
      <c r="B89" s="49" t="s">
        <v>117</v>
      </c>
      <c r="C89" s="38" t="s">
        <v>30</v>
      </c>
      <c r="D89" s="19"/>
      <c r="E89" s="11"/>
      <c r="F89" s="11">
        <v>0.5</v>
      </c>
      <c r="G89" s="11"/>
      <c r="H89" s="11">
        <v>17.25</v>
      </c>
      <c r="I89" s="11"/>
      <c r="J89" s="47"/>
      <c r="K89" s="59" t="s">
        <v>150</v>
      </c>
      <c r="L89" s="41" t="s">
        <v>151</v>
      </c>
      <c r="M89" s="41" t="s">
        <v>152</v>
      </c>
      <c r="N89" s="41" t="s">
        <v>153</v>
      </c>
      <c r="O89" s="41" t="s">
        <v>152</v>
      </c>
      <c r="P89" s="60" t="s">
        <v>153</v>
      </c>
    </row>
    <row r="90" spans="1:16" x14ac:dyDescent="0.25">
      <c r="A90" s="67" t="s">
        <v>98</v>
      </c>
      <c r="B90" s="49" t="s">
        <v>118</v>
      </c>
      <c r="C90" s="38" t="s">
        <v>30</v>
      </c>
      <c r="D90" s="19"/>
      <c r="E90" s="11"/>
      <c r="F90" s="11">
        <v>0.5</v>
      </c>
      <c r="G90" s="11"/>
      <c r="H90" s="11">
        <v>17.25</v>
      </c>
      <c r="I90" s="11"/>
      <c r="J90" s="47"/>
      <c r="K90" s="59" t="s">
        <v>150</v>
      </c>
      <c r="L90" s="41" t="s">
        <v>151</v>
      </c>
      <c r="M90" s="41" t="s">
        <v>152</v>
      </c>
      <c r="N90" s="41" t="s">
        <v>153</v>
      </c>
      <c r="O90" s="41" t="s">
        <v>152</v>
      </c>
      <c r="P90" s="60" t="s">
        <v>153</v>
      </c>
    </row>
    <row r="91" spans="1:16" x14ac:dyDescent="0.25">
      <c r="A91" s="67" t="s">
        <v>99</v>
      </c>
      <c r="B91" s="49" t="s">
        <v>119</v>
      </c>
      <c r="C91" s="38" t="s">
        <v>30</v>
      </c>
      <c r="D91" s="19"/>
      <c r="E91" s="11"/>
      <c r="F91" s="11">
        <v>0.5</v>
      </c>
      <c r="G91" s="11"/>
      <c r="H91" s="11">
        <v>16</v>
      </c>
      <c r="I91" s="11"/>
      <c r="J91" s="47"/>
      <c r="K91" s="59" t="s">
        <v>150</v>
      </c>
      <c r="L91" s="41" t="s">
        <v>151</v>
      </c>
      <c r="M91" s="41" t="s">
        <v>152</v>
      </c>
      <c r="N91" s="41" t="s">
        <v>153</v>
      </c>
      <c r="O91" s="41" t="s">
        <v>152</v>
      </c>
      <c r="P91" s="60" t="s">
        <v>153</v>
      </c>
    </row>
    <row r="92" spans="1:16" x14ac:dyDescent="0.25">
      <c r="A92" s="67" t="s">
        <v>100</v>
      </c>
      <c r="B92" s="49" t="s">
        <v>120</v>
      </c>
      <c r="C92" s="38" t="s">
        <v>30</v>
      </c>
      <c r="D92" s="19"/>
      <c r="E92" s="11"/>
      <c r="F92" s="11">
        <v>0.5</v>
      </c>
      <c r="G92" s="11">
        <v>12</v>
      </c>
      <c r="H92" s="11">
        <v>16</v>
      </c>
      <c r="I92" s="11"/>
      <c r="J92" s="47"/>
      <c r="K92" s="59" t="s">
        <v>150</v>
      </c>
      <c r="L92" s="41" t="s">
        <v>151</v>
      </c>
      <c r="M92" s="41" t="s">
        <v>152</v>
      </c>
      <c r="N92" s="41" t="s">
        <v>153</v>
      </c>
      <c r="O92" s="41" t="s">
        <v>152</v>
      </c>
      <c r="P92" s="60" t="s">
        <v>153</v>
      </c>
    </row>
    <row r="93" spans="1:16" ht="25.5" x14ac:dyDescent="0.25">
      <c r="A93" s="67" t="s">
        <v>101</v>
      </c>
      <c r="B93" s="49" t="s">
        <v>121</v>
      </c>
      <c r="C93" s="38" t="s">
        <v>30</v>
      </c>
      <c r="D93" s="19"/>
      <c r="E93" s="11"/>
      <c r="F93" s="11">
        <v>0.5</v>
      </c>
      <c r="G93" s="11"/>
      <c r="H93" s="11">
        <v>40.25</v>
      </c>
      <c r="I93" s="11"/>
      <c r="J93" s="47"/>
      <c r="K93" s="59" t="s">
        <v>150</v>
      </c>
      <c r="L93" s="41" t="s">
        <v>151</v>
      </c>
      <c r="M93" s="41" t="s">
        <v>152</v>
      </c>
      <c r="N93" s="41" t="s">
        <v>153</v>
      </c>
      <c r="O93" s="41" t="s">
        <v>152</v>
      </c>
      <c r="P93" s="60" t="s">
        <v>153</v>
      </c>
    </row>
    <row r="94" spans="1:16" x14ac:dyDescent="0.25">
      <c r="A94" s="67" t="s">
        <v>102</v>
      </c>
      <c r="B94" s="49" t="s">
        <v>122</v>
      </c>
      <c r="C94" s="38" t="s">
        <v>30</v>
      </c>
      <c r="D94" s="19"/>
      <c r="E94" s="11"/>
      <c r="F94" s="11">
        <v>0.5</v>
      </c>
      <c r="G94" s="11"/>
      <c r="H94" s="11">
        <v>12</v>
      </c>
      <c r="I94" s="11"/>
      <c r="J94" s="47"/>
      <c r="K94" s="59" t="s">
        <v>150</v>
      </c>
      <c r="L94" s="41" t="s">
        <v>151</v>
      </c>
      <c r="M94" s="41" t="s">
        <v>152</v>
      </c>
      <c r="N94" s="41" t="s">
        <v>153</v>
      </c>
      <c r="O94" s="41" t="s">
        <v>152</v>
      </c>
      <c r="P94" s="60" t="s">
        <v>153</v>
      </c>
    </row>
    <row r="95" spans="1:16" x14ac:dyDescent="0.25">
      <c r="A95" s="67" t="s">
        <v>131</v>
      </c>
      <c r="B95" s="49" t="s">
        <v>138</v>
      </c>
      <c r="C95" s="38" t="s">
        <v>30</v>
      </c>
      <c r="D95" s="19"/>
      <c r="E95" s="11"/>
      <c r="F95" s="11">
        <v>3</v>
      </c>
      <c r="G95" s="11"/>
      <c r="H95" s="11">
        <v>19.5</v>
      </c>
      <c r="I95" s="11"/>
      <c r="J95" s="47"/>
      <c r="K95" s="59" t="s">
        <v>150</v>
      </c>
      <c r="L95" s="41" t="s">
        <v>151</v>
      </c>
      <c r="M95" s="41" t="s">
        <v>152</v>
      </c>
      <c r="N95" s="41" t="s">
        <v>153</v>
      </c>
      <c r="O95" s="41" t="s">
        <v>152</v>
      </c>
      <c r="P95" s="60" t="s">
        <v>153</v>
      </c>
    </row>
    <row r="96" spans="1:16" ht="25.5" x14ac:dyDescent="0.25">
      <c r="A96" s="67" t="s">
        <v>106</v>
      </c>
      <c r="B96" s="49" t="s">
        <v>126</v>
      </c>
      <c r="C96" s="38" t="s">
        <v>30</v>
      </c>
      <c r="D96" s="19"/>
      <c r="E96" s="11"/>
      <c r="F96" s="11">
        <v>0.5</v>
      </c>
      <c r="G96" s="11">
        <v>12</v>
      </c>
      <c r="H96" s="11">
        <v>19.5</v>
      </c>
      <c r="I96" s="11"/>
      <c r="J96" s="47"/>
      <c r="K96" s="59" t="s">
        <v>150</v>
      </c>
      <c r="L96" s="41" t="s">
        <v>151</v>
      </c>
      <c r="M96" s="41" t="s">
        <v>152</v>
      </c>
      <c r="N96" s="41" t="s">
        <v>153</v>
      </c>
      <c r="O96" s="41" t="s">
        <v>152</v>
      </c>
      <c r="P96" s="60" t="s">
        <v>153</v>
      </c>
    </row>
    <row r="97" spans="1:17" x14ac:dyDescent="0.25">
      <c r="A97" s="67" t="s">
        <v>132</v>
      </c>
      <c r="B97" s="49" t="s">
        <v>139</v>
      </c>
      <c r="C97" s="38" t="s">
        <v>30</v>
      </c>
      <c r="D97" s="19"/>
      <c r="E97" s="11"/>
      <c r="F97" s="11">
        <v>0.5</v>
      </c>
      <c r="G97" s="11">
        <v>2</v>
      </c>
      <c r="H97" s="11">
        <v>16</v>
      </c>
      <c r="I97" s="11"/>
      <c r="J97" s="47"/>
      <c r="K97" s="59" t="s">
        <v>150</v>
      </c>
      <c r="L97" s="41" t="s">
        <v>151</v>
      </c>
      <c r="M97" s="41" t="s">
        <v>152</v>
      </c>
      <c r="N97" s="41" t="s">
        <v>153</v>
      </c>
      <c r="O97" s="41" t="s">
        <v>152</v>
      </c>
      <c r="P97" s="60" t="s">
        <v>153</v>
      </c>
    </row>
    <row r="98" spans="1:17" x14ac:dyDescent="0.2">
      <c r="A98" s="67" t="s">
        <v>107</v>
      </c>
      <c r="B98" s="49" t="s">
        <v>127</v>
      </c>
      <c r="C98" s="38" t="s">
        <v>30</v>
      </c>
      <c r="D98" s="19"/>
      <c r="E98" s="11"/>
      <c r="F98" s="11">
        <v>0.5</v>
      </c>
      <c r="G98" s="11"/>
      <c r="H98" s="11">
        <v>10</v>
      </c>
      <c r="I98" s="15"/>
      <c r="J98" s="47"/>
      <c r="K98" s="59" t="s">
        <v>150</v>
      </c>
      <c r="L98" s="41" t="s">
        <v>151</v>
      </c>
      <c r="M98" s="41" t="s">
        <v>152</v>
      </c>
      <c r="N98" s="41" t="s">
        <v>153</v>
      </c>
      <c r="O98" s="41" t="s">
        <v>152</v>
      </c>
      <c r="P98" s="60" t="s">
        <v>153</v>
      </c>
    </row>
    <row r="99" spans="1:17" x14ac:dyDescent="0.2">
      <c r="A99" s="81" t="s">
        <v>164</v>
      </c>
      <c r="B99" s="48" t="s">
        <v>165</v>
      </c>
      <c r="C99" s="78"/>
      <c r="D99" s="37" t="s">
        <v>30</v>
      </c>
      <c r="E99" s="11"/>
      <c r="F99" s="11"/>
      <c r="G99" s="11"/>
      <c r="H99" s="11"/>
      <c r="I99" s="15"/>
      <c r="J99" s="47"/>
      <c r="K99" s="85" t="s">
        <v>160</v>
      </c>
      <c r="L99" s="86"/>
      <c r="M99" s="86"/>
      <c r="N99" s="86"/>
      <c r="O99" s="86"/>
      <c r="P99" s="87"/>
      <c r="Q99" s="79"/>
    </row>
    <row r="100" spans="1:17" x14ac:dyDescent="0.2">
      <c r="A100" s="81" t="s">
        <v>166</v>
      </c>
      <c r="B100" s="48" t="s">
        <v>167</v>
      </c>
      <c r="C100" s="78"/>
      <c r="D100" s="11" t="s">
        <v>27</v>
      </c>
      <c r="E100" s="11"/>
      <c r="F100" s="11"/>
      <c r="G100" s="11"/>
      <c r="H100" s="11"/>
      <c r="I100" s="15"/>
      <c r="J100" s="47"/>
      <c r="K100" s="85" t="s">
        <v>163</v>
      </c>
      <c r="L100" s="86"/>
      <c r="M100" s="86"/>
      <c r="N100" s="86"/>
      <c r="O100" s="86"/>
      <c r="P100" s="87"/>
      <c r="Q100" s="79"/>
    </row>
    <row r="101" spans="1:17" x14ac:dyDescent="0.2">
      <c r="A101" s="71" t="s">
        <v>144</v>
      </c>
      <c r="B101" s="46" t="s">
        <v>145</v>
      </c>
      <c r="C101" s="36" t="s">
        <v>30</v>
      </c>
      <c r="D101" s="23"/>
      <c r="E101" s="32">
        <v>9</v>
      </c>
      <c r="F101" s="32">
        <f>F102+F107</f>
        <v>12</v>
      </c>
      <c r="G101" s="31"/>
      <c r="H101" s="31"/>
      <c r="I101" s="29"/>
      <c r="J101" s="47"/>
      <c r="K101" s="52"/>
      <c r="L101" s="19"/>
      <c r="M101" s="19"/>
      <c r="N101" s="19"/>
      <c r="O101" s="19"/>
      <c r="P101" s="47"/>
    </row>
    <row r="102" spans="1:17" x14ac:dyDescent="0.25">
      <c r="A102" s="66" t="s">
        <v>140</v>
      </c>
      <c r="B102" s="48" t="s">
        <v>146</v>
      </c>
      <c r="C102" s="38" t="s">
        <v>30</v>
      </c>
      <c r="D102" s="19"/>
      <c r="E102" s="11"/>
      <c r="F102" s="13">
        <f>SUM(F103:F106)</f>
        <v>5</v>
      </c>
      <c r="G102" s="13"/>
      <c r="H102" s="13"/>
      <c r="I102" s="13"/>
      <c r="J102" s="47"/>
      <c r="K102" s="52"/>
      <c r="L102" s="19"/>
      <c r="M102" s="19"/>
      <c r="N102" s="19"/>
      <c r="O102" s="19"/>
      <c r="P102" s="47"/>
    </row>
    <row r="103" spans="1:17" x14ac:dyDescent="0.25">
      <c r="A103" s="67" t="s">
        <v>141</v>
      </c>
      <c r="B103" s="49" t="s">
        <v>147</v>
      </c>
      <c r="C103" s="38" t="s">
        <v>30</v>
      </c>
      <c r="D103" s="19"/>
      <c r="E103" s="11"/>
      <c r="F103" s="11">
        <v>2</v>
      </c>
      <c r="G103" s="11"/>
      <c r="H103" s="11">
        <v>16.5</v>
      </c>
      <c r="I103" s="14"/>
      <c r="J103" s="47"/>
      <c r="K103" s="59" t="s">
        <v>150</v>
      </c>
      <c r="L103" s="41" t="s">
        <v>151</v>
      </c>
      <c r="M103" s="41" t="s">
        <v>152</v>
      </c>
      <c r="N103" s="41" t="s">
        <v>153</v>
      </c>
      <c r="O103" s="41" t="s">
        <v>152</v>
      </c>
      <c r="P103" s="60" t="s">
        <v>153</v>
      </c>
    </row>
    <row r="104" spans="1:17" x14ac:dyDescent="0.25">
      <c r="A104" s="67" t="s">
        <v>92</v>
      </c>
      <c r="B104" s="49" t="s">
        <v>112</v>
      </c>
      <c r="C104" s="38" t="s">
        <v>30</v>
      </c>
      <c r="D104" s="19"/>
      <c r="E104" s="11"/>
      <c r="F104" s="11">
        <v>1</v>
      </c>
      <c r="G104" s="11">
        <v>3</v>
      </c>
      <c r="H104" s="11"/>
      <c r="I104" s="14">
        <v>6</v>
      </c>
      <c r="J104" s="47"/>
      <c r="K104" s="59" t="s">
        <v>150</v>
      </c>
      <c r="L104" s="41" t="s">
        <v>151</v>
      </c>
      <c r="M104" s="41" t="s">
        <v>152</v>
      </c>
      <c r="N104" s="41" t="s">
        <v>153</v>
      </c>
      <c r="O104" s="41" t="s">
        <v>152</v>
      </c>
      <c r="P104" s="60" t="s">
        <v>153</v>
      </c>
    </row>
    <row r="105" spans="1:17" x14ac:dyDescent="0.25">
      <c r="A105" s="67" t="s">
        <v>93</v>
      </c>
      <c r="B105" s="49" t="s">
        <v>113</v>
      </c>
      <c r="C105" s="38" t="s">
        <v>30</v>
      </c>
      <c r="D105" s="19"/>
      <c r="E105" s="11"/>
      <c r="F105" s="11">
        <v>1</v>
      </c>
      <c r="G105" s="11"/>
      <c r="H105" s="11"/>
      <c r="I105" s="14"/>
      <c r="J105" s="47"/>
      <c r="K105" s="59" t="s">
        <v>150</v>
      </c>
      <c r="L105" s="41" t="s">
        <v>151</v>
      </c>
      <c r="M105" s="41" t="s">
        <v>152</v>
      </c>
      <c r="N105" s="41" t="s">
        <v>153</v>
      </c>
      <c r="O105" s="41" t="s">
        <v>152</v>
      </c>
      <c r="P105" s="60" t="s">
        <v>153</v>
      </c>
    </row>
    <row r="106" spans="1:17" x14ac:dyDescent="0.25">
      <c r="A106" s="67" t="s">
        <v>94</v>
      </c>
      <c r="B106" s="49" t="s">
        <v>114</v>
      </c>
      <c r="C106" s="38" t="s">
        <v>30</v>
      </c>
      <c r="D106" s="19"/>
      <c r="E106" s="11"/>
      <c r="F106" s="11">
        <v>1</v>
      </c>
      <c r="G106" s="11"/>
      <c r="H106" s="11"/>
      <c r="I106" s="14"/>
      <c r="J106" s="47"/>
      <c r="K106" s="59" t="s">
        <v>150</v>
      </c>
      <c r="L106" s="41" t="s">
        <v>151</v>
      </c>
      <c r="M106" s="41" t="s">
        <v>152</v>
      </c>
      <c r="N106" s="41" t="s">
        <v>153</v>
      </c>
      <c r="O106" s="41" t="s">
        <v>152</v>
      </c>
      <c r="P106" s="60" t="s">
        <v>153</v>
      </c>
    </row>
    <row r="107" spans="1:17" x14ac:dyDescent="0.25">
      <c r="A107" s="66" t="s">
        <v>142</v>
      </c>
      <c r="B107" s="50" t="s">
        <v>148</v>
      </c>
      <c r="C107" s="38" t="s">
        <v>30</v>
      </c>
      <c r="D107" s="19"/>
      <c r="E107" s="11"/>
      <c r="F107" s="13">
        <f>SUM(F108:F117)</f>
        <v>7</v>
      </c>
      <c r="G107" s="13"/>
      <c r="H107" s="13"/>
      <c r="I107" s="13"/>
      <c r="J107" s="47"/>
      <c r="K107" s="52"/>
      <c r="L107" s="19"/>
      <c r="M107" s="19"/>
      <c r="N107" s="19"/>
      <c r="O107" s="19"/>
      <c r="P107" s="47"/>
    </row>
    <row r="108" spans="1:17" ht="25.5" x14ac:dyDescent="0.25">
      <c r="A108" s="67" t="s">
        <v>143</v>
      </c>
      <c r="B108" s="49" t="s">
        <v>149</v>
      </c>
      <c r="C108" s="38" t="s">
        <v>30</v>
      </c>
      <c r="D108" s="19"/>
      <c r="E108" s="11"/>
      <c r="F108" s="11">
        <v>2.5</v>
      </c>
      <c r="G108" s="11">
        <v>12</v>
      </c>
      <c r="H108" s="11">
        <v>10</v>
      </c>
      <c r="I108" s="11"/>
      <c r="J108" s="47"/>
      <c r="K108" s="59" t="s">
        <v>150</v>
      </c>
      <c r="L108" s="41" t="s">
        <v>151</v>
      </c>
      <c r="M108" s="41" t="s">
        <v>152</v>
      </c>
      <c r="N108" s="41" t="s">
        <v>153</v>
      </c>
      <c r="O108" s="41" t="s">
        <v>152</v>
      </c>
      <c r="P108" s="60" t="s">
        <v>153</v>
      </c>
    </row>
    <row r="109" spans="1:17" x14ac:dyDescent="0.25">
      <c r="A109" s="67" t="s">
        <v>97</v>
      </c>
      <c r="B109" s="49" t="s">
        <v>117</v>
      </c>
      <c r="C109" s="38" t="s">
        <v>30</v>
      </c>
      <c r="D109" s="19"/>
      <c r="E109" s="11"/>
      <c r="F109" s="11">
        <v>0.5</v>
      </c>
      <c r="G109" s="11"/>
      <c r="H109" s="11">
        <v>17.25</v>
      </c>
      <c r="I109" s="11"/>
      <c r="J109" s="47"/>
      <c r="K109" s="59" t="s">
        <v>150</v>
      </c>
      <c r="L109" s="41" t="s">
        <v>151</v>
      </c>
      <c r="M109" s="41" t="s">
        <v>152</v>
      </c>
      <c r="N109" s="41" t="s">
        <v>153</v>
      </c>
      <c r="O109" s="41" t="s">
        <v>152</v>
      </c>
      <c r="P109" s="60" t="s">
        <v>153</v>
      </c>
    </row>
    <row r="110" spans="1:17" x14ac:dyDescent="0.25">
      <c r="A110" s="67" t="s">
        <v>98</v>
      </c>
      <c r="B110" s="49" t="s">
        <v>118</v>
      </c>
      <c r="C110" s="38" t="s">
        <v>30</v>
      </c>
      <c r="D110" s="19"/>
      <c r="E110" s="11"/>
      <c r="F110" s="11">
        <v>0.5</v>
      </c>
      <c r="G110" s="11"/>
      <c r="H110" s="11">
        <v>17.25</v>
      </c>
      <c r="I110" s="11"/>
      <c r="J110" s="47"/>
      <c r="K110" s="59" t="s">
        <v>150</v>
      </c>
      <c r="L110" s="41" t="s">
        <v>151</v>
      </c>
      <c r="M110" s="41" t="s">
        <v>152</v>
      </c>
      <c r="N110" s="41" t="s">
        <v>153</v>
      </c>
      <c r="O110" s="41" t="s">
        <v>152</v>
      </c>
      <c r="P110" s="60" t="s">
        <v>153</v>
      </c>
    </row>
    <row r="111" spans="1:17" x14ac:dyDescent="0.25">
      <c r="A111" s="67" t="s">
        <v>99</v>
      </c>
      <c r="B111" s="49" t="s">
        <v>119</v>
      </c>
      <c r="C111" s="38" t="s">
        <v>30</v>
      </c>
      <c r="D111" s="19"/>
      <c r="E111" s="11"/>
      <c r="F111" s="11">
        <v>0.5</v>
      </c>
      <c r="G111" s="11"/>
      <c r="H111" s="11">
        <v>16</v>
      </c>
      <c r="I111" s="11"/>
      <c r="J111" s="47"/>
      <c r="K111" s="59" t="s">
        <v>150</v>
      </c>
      <c r="L111" s="41" t="s">
        <v>151</v>
      </c>
      <c r="M111" s="41" t="s">
        <v>152</v>
      </c>
      <c r="N111" s="41" t="s">
        <v>153</v>
      </c>
      <c r="O111" s="41" t="s">
        <v>152</v>
      </c>
      <c r="P111" s="60" t="s">
        <v>153</v>
      </c>
    </row>
    <row r="112" spans="1:17" x14ac:dyDescent="0.25">
      <c r="A112" s="67" t="s">
        <v>100</v>
      </c>
      <c r="B112" s="49" t="s">
        <v>120</v>
      </c>
      <c r="C112" s="38" t="s">
        <v>30</v>
      </c>
      <c r="D112" s="19"/>
      <c r="E112" s="11"/>
      <c r="F112" s="11">
        <v>0.5</v>
      </c>
      <c r="G112" s="11">
        <v>12</v>
      </c>
      <c r="H112" s="11">
        <v>16</v>
      </c>
      <c r="I112" s="11"/>
      <c r="J112" s="47"/>
      <c r="K112" s="59" t="s">
        <v>150</v>
      </c>
      <c r="L112" s="41" t="s">
        <v>151</v>
      </c>
      <c r="M112" s="41" t="s">
        <v>152</v>
      </c>
      <c r="N112" s="41" t="s">
        <v>153</v>
      </c>
      <c r="O112" s="41" t="s">
        <v>152</v>
      </c>
      <c r="P112" s="60" t="s">
        <v>153</v>
      </c>
    </row>
    <row r="113" spans="1:17" ht="25.5" x14ac:dyDescent="0.25">
      <c r="A113" s="67" t="s">
        <v>101</v>
      </c>
      <c r="B113" s="49" t="s">
        <v>121</v>
      </c>
      <c r="C113" s="38" t="s">
        <v>30</v>
      </c>
      <c r="D113" s="19"/>
      <c r="E113" s="11"/>
      <c r="F113" s="11">
        <v>0.5</v>
      </c>
      <c r="G113" s="11"/>
      <c r="H113" s="11">
        <v>40.25</v>
      </c>
      <c r="I113" s="11"/>
      <c r="J113" s="47"/>
      <c r="K113" s="59" t="s">
        <v>150</v>
      </c>
      <c r="L113" s="41" t="s">
        <v>151</v>
      </c>
      <c r="M113" s="41" t="s">
        <v>152</v>
      </c>
      <c r="N113" s="41" t="s">
        <v>153</v>
      </c>
      <c r="O113" s="41" t="s">
        <v>152</v>
      </c>
      <c r="P113" s="60" t="s">
        <v>153</v>
      </c>
    </row>
    <row r="114" spans="1:17" x14ac:dyDescent="0.25">
      <c r="A114" s="67" t="s">
        <v>102</v>
      </c>
      <c r="B114" s="49" t="s">
        <v>122</v>
      </c>
      <c r="C114" s="38" t="s">
        <v>30</v>
      </c>
      <c r="D114" s="19"/>
      <c r="E114" s="11"/>
      <c r="F114" s="11">
        <v>0.5</v>
      </c>
      <c r="G114" s="11"/>
      <c r="H114" s="11">
        <v>12</v>
      </c>
      <c r="I114" s="11"/>
      <c r="J114" s="47"/>
      <c r="K114" s="59" t="s">
        <v>150</v>
      </c>
      <c r="L114" s="41" t="s">
        <v>151</v>
      </c>
      <c r="M114" s="41" t="s">
        <v>152</v>
      </c>
      <c r="N114" s="41" t="s">
        <v>153</v>
      </c>
      <c r="O114" s="41" t="s">
        <v>152</v>
      </c>
      <c r="P114" s="60" t="s">
        <v>153</v>
      </c>
    </row>
    <row r="115" spans="1:17" ht="25.5" x14ac:dyDescent="0.25">
      <c r="A115" s="67" t="s">
        <v>106</v>
      </c>
      <c r="B115" s="49" t="s">
        <v>126</v>
      </c>
      <c r="C115" s="38" t="s">
        <v>30</v>
      </c>
      <c r="D115" s="19"/>
      <c r="E115" s="11"/>
      <c r="F115" s="11">
        <v>0.5</v>
      </c>
      <c r="G115" s="11">
        <v>12</v>
      </c>
      <c r="H115" s="11">
        <v>19.5</v>
      </c>
      <c r="I115" s="11"/>
      <c r="J115" s="47"/>
      <c r="K115" s="59" t="s">
        <v>150</v>
      </c>
      <c r="L115" s="41" t="s">
        <v>151</v>
      </c>
      <c r="M115" s="41" t="s">
        <v>152</v>
      </c>
      <c r="N115" s="41" t="s">
        <v>153</v>
      </c>
      <c r="O115" s="41" t="s">
        <v>152</v>
      </c>
      <c r="P115" s="60" t="s">
        <v>153</v>
      </c>
    </row>
    <row r="116" spans="1:17" x14ac:dyDescent="0.25">
      <c r="A116" s="67" t="s">
        <v>132</v>
      </c>
      <c r="B116" s="49" t="s">
        <v>139</v>
      </c>
      <c r="C116" s="38" t="s">
        <v>30</v>
      </c>
      <c r="D116" s="19"/>
      <c r="E116" s="11"/>
      <c r="F116" s="11">
        <v>0.5</v>
      </c>
      <c r="G116" s="11">
        <v>2</v>
      </c>
      <c r="H116" s="11">
        <v>16</v>
      </c>
      <c r="I116" s="11"/>
      <c r="J116" s="47"/>
      <c r="K116" s="59" t="s">
        <v>150</v>
      </c>
      <c r="L116" s="41" t="s">
        <v>151</v>
      </c>
      <c r="M116" s="41" t="s">
        <v>152</v>
      </c>
      <c r="N116" s="41" t="s">
        <v>153</v>
      </c>
      <c r="O116" s="41" t="s">
        <v>152</v>
      </c>
      <c r="P116" s="60" t="s">
        <v>153</v>
      </c>
    </row>
    <row r="117" spans="1:17" ht="15.75" thickBot="1" x14ac:dyDescent="0.25">
      <c r="A117" s="67" t="s">
        <v>107</v>
      </c>
      <c r="B117" s="49" t="s">
        <v>127</v>
      </c>
      <c r="C117" s="38" t="s">
        <v>30</v>
      </c>
      <c r="D117" s="19"/>
      <c r="E117" s="11"/>
      <c r="F117" s="11">
        <v>0.5</v>
      </c>
      <c r="G117" s="11"/>
      <c r="H117" s="11">
        <v>10</v>
      </c>
      <c r="I117" s="15"/>
      <c r="J117" s="47"/>
      <c r="K117" s="61" t="s">
        <v>150</v>
      </c>
      <c r="L117" s="62" t="s">
        <v>151</v>
      </c>
      <c r="M117" s="62" t="s">
        <v>152</v>
      </c>
      <c r="N117" s="62" t="s">
        <v>153</v>
      </c>
      <c r="O117" s="62" t="s">
        <v>152</v>
      </c>
      <c r="P117" s="63" t="s">
        <v>153</v>
      </c>
    </row>
    <row r="118" spans="1:17" x14ac:dyDescent="0.2">
      <c r="A118" s="81" t="s">
        <v>164</v>
      </c>
      <c r="B118" s="48" t="s">
        <v>165</v>
      </c>
      <c r="C118" s="78"/>
      <c r="D118" s="37" t="s">
        <v>30</v>
      </c>
      <c r="E118" s="11"/>
      <c r="F118" s="11"/>
      <c r="G118" s="11"/>
      <c r="H118" s="11"/>
      <c r="I118" s="15"/>
      <c r="J118" s="47"/>
      <c r="K118" s="85" t="s">
        <v>160</v>
      </c>
      <c r="L118" s="86"/>
      <c r="M118" s="86"/>
      <c r="N118" s="86"/>
      <c r="O118" s="86"/>
      <c r="P118" s="87"/>
      <c r="Q118" s="79"/>
    </row>
    <row r="119" spans="1:17" ht="15.75" thickBot="1" x14ac:dyDescent="0.25">
      <c r="A119" s="82" t="s">
        <v>166</v>
      </c>
      <c r="B119" s="48" t="s">
        <v>167</v>
      </c>
      <c r="C119" s="84"/>
      <c r="D119" s="53" t="s">
        <v>27</v>
      </c>
      <c r="E119" s="53"/>
      <c r="F119" s="53"/>
      <c r="G119" s="53"/>
      <c r="H119" s="53"/>
      <c r="I119" s="54"/>
      <c r="J119" s="55"/>
      <c r="K119" s="88" t="s">
        <v>163</v>
      </c>
      <c r="L119" s="89"/>
      <c r="M119" s="89"/>
      <c r="N119" s="89"/>
      <c r="O119" s="89"/>
      <c r="P119" s="90"/>
      <c r="Q119" s="79"/>
    </row>
    <row r="120" spans="1:17" x14ac:dyDescent="0.25">
      <c r="A120" s="9" t="s">
        <v>29</v>
      </c>
      <c r="C120" s="2" t="s">
        <v>30</v>
      </c>
    </row>
    <row r="121" spans="1:17" x14ac:dyDescent="0.25">
      <c r="A121" s="9" t="s">
        <v>31</v>
      </c>
      <c r="C121" s="2" t="s">
        <v>27</v>
      </c>
    </row>
    <row r="122" spans="1:17" x14ac:dyDescent="0.25">
      <c r="A122" s="9" t="s">
        <v>32</v>
      </c>
      <c r="C122" s="2" t="s">
        <v>33</v>
      </c>
    </row>
    <row r="123" spans="1:17" x14ac:dyDescent="0.25">
      <c r="A123" s="9" t="s">
        <v>34</v>
      </c>
      <c r="C123" s="2" t="s">
        <v>35</v>
      </c>
    </row>
    <row r="178" spans="1:16" x14ac:dyDescent="0.25">
      <c r="A178" s="39"/>
      <c r="B178" s="39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x14ac:dyDescent="0.25">
      <c r="A179" s="19"/>
      <c r="B179" s="19"/>
      <c r="C179" s="3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19"/>
      <c r="B180" s="19"/>
      <c r="C180" s="3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19"/>
      <c r="B181" s="19"/>
      <c r="C181" s="3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5">
      <c r="A182" s="19"/>
      <c r="B182" s="19"/>
      <c r="C182" s="3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19"/>
      <c r="B183" s="19"/>
      <c r="C183" s="3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5">
      <c r="A184" s="19"/>
      <c r="B184" s="19"/>
      <c r="C184" s="3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5">
      <c r="A185" s="19"/>
      <c r="B185" s="19"/>
      <c r="C185" s="3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19"/>
      <c r="B186" s="19"/>
      <c r="C186" s="3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19"/>
      <c r="B187" s="19"/>
      <c r="C187" s="3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5">
      <c r="A188" s="19"/>
      <c r="B188" s="19"/>
      <c r="C188" s="3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5">
      <c r="A189" s="19"/>
      <c r="B189" s="19"/>
      <c r="C189" s="3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5">
      <c r="A190" s="19"/>
      <c r="B190" s="19"/>
      <c r="C190" s="3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5">
      <c r="A191" s="19"/>
      <c r="B191" s="19"/>
      <c r="C191" s="3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19"/>
      <c r="B192" s="19"/>
      <c r="C192" s="3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5">
      <c r="A193" s="19"/>
      <c r="B193" s="19"/>
      <c r="C193" s="3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5">
      <c r="A194" s="19"/>
      <c r="B194" s="19"/>
      <c r="C194" s="3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5">
      <c r="A195" s="19"/>
      <c r="B195" s="19"/>
      <c r="C195" s="3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5">
      <c r="A196" s="19"/>
      <c r="B196" s="19"/>
      <c r="C196" s="3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19"/>
      <c r="B197" s="19"/>
      <c r="C197" s="3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19"/>
      <c r="B198" s="19"/>
      <c r="C198" s="3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5">
      <c r="A199" s="19"/>
      <c r="B199" s="19"/>
      <c r="C199" s="3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5">
      <c r="A200" s="19"/>
      <c r="B200" s="19"/>
      <c r="C200" s="37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5">
      <c r="A201" s="19"/>
      <c r="B201" s="19"/>
      <c r="C201" s="3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5">
      <c r="A202" s="19"/>
      <c r="B202" s="19"/>
      <c r="C202" s="3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5">
      <c r="A203" s="19"/>
      <c r="B203" s="19"/>
      <c r="C203" s="3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5">
      <c r="A204" s="19"/>
      <c r="B204" s="19"/>
      <c r="C204" s="3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5">
      <c r="A205" s="19"/>
      <c r="B205" s="19"/>
      <c r="C205" s="3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5">
      <c r="A206" s="19"/>
      <c r="B206" s="19"/>
      <c r="C206" s="3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5">
      <c r="A207" s="19"/>
      <c r="B207" s="19"/>
      <c r="C207" s="3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5">
      <c r="A208" s="19"/>
      <c r="B208" s="19"/>
      <c r="C208" s="37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5">
      <c r="A209" s="19"/>
      <c r="B209" s="19"/>
      <c r="C209" s="3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5">
      <c r="A210" s="19"/>
      <c r="B210" s="19"/>
      <c r="C210" s="37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5">
      <c r="A211" s="19"/>
      <c r="B211" s="19"/>
      <c r="C211" s="3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5">
      <c r="A212" s="19"/>
      <c r="B212" s="19"/>
      <c r="C212" s="37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19"/>
      <c r="B213" s="19"/>
      <c r="C213" s="37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5">
      <c r="A214" s="19"/>
      <c r="B214" s="19"/>
      <c r="C214" s="37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5">
      <c r="A215" s="19"/>
      <c r="B215" s="19"/>
      <c r="C215" s="37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19"/>
      <c r="B216" s="19"/>
      <c r="C216" s="37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5">
      <c r="A217" s="19"/>
      <c r="B217" s="19"/>
      <c r="C217" s="37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5">
      <c r="A218" s="19"/>
      <c r="B218" s="19"/>
      <c r="C218" s="37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5">
      <c r="A219" s="19"/>
      <c r="B219" s="19"/>
      <c r="C219" s="3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5">
      <c r="A220" s="19"/>
      <c r="B220" s="19"/>
      <c r="C220" s="37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5">
      <c r="A221" s="19"/>
      <c r="B221" s="19"/>
      <c r="C221" s="37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5">
      <c r="A222" s="19"/>
      <c r="B222" s="19"/>
      <c r="C222" s="37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5">
      <c r="A223" s="19"/>
      <c r="B223" s="19"/>
      <c r="C223" s="37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5">
      <c r="A224" s="19"/>
      <c r="B224" s="19"/>
      <c r="C224" s="37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5">
      <c r="A225" s="19"/>
      <c r="B225" s="19"/>
      <c r="C225" s="37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5">
      <c r="A226" s="19"/>
      <c r="B226" s="19"/>
      <c r="C226" s="37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5">
      <c r="A227" s="19"/>
      <c r="B227" s="19"/>
      <c r="C227" s="37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5">
      <c r="A228" s="19"/>
      <c r="B228" s="19"/>
      <c r="C228" s="37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5">
      <c r="A229" s="19"/>
      <c r="B229" s="19"/>
      <c r="C229" s="3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5">
      <c r="A230" s="19"/>
      <c r="B230" s="19"/>
      <c r="C230" s="37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5">
      <c r="A231" s="19"/>
      <c r="B231" s="19"/>
      <c r="C231" s="37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5">
      <c r="A232" s="19"/>
      <c r="B232" s="19"/>
      <c r="C232" s="3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5">
      <c r="A233" s="19"/>
      <c r="B233" s="19"/>
      <c r="C233" s="37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5">
      <c r="A234" s="19"/>
      <c r="B234" s="19"/>
      <c r="C234" s="37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5">
      <c r="A235" s="19"/>
      <c r="B235" s="19"/>
      <c r="C235" s="3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5">
      <c r="A236" s="19"/>
      <c r="B236" s="19"/>
      <c r="C236" s="37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5">
      <c r="A237" s="19"/>
      <c r="B237" s="19"/>
      <c r="C237" s="37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5">
      <c r="A238" s="19"/>
      <c r="B238" s="19"/>
      <c r="C238" s="3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5">
      <c r="A239" s="19"/>
      <c r="B239" s="19"/>
      <c r="C239" s="37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5">
      <c r="A240" s="19"/>
      <c r="B240" s="19"/>
      <c r="C240" s="37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5">
      <c r="A241" s="19"/>
      <c r="B241" s="19"/>
      <c r="C241" s="37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5">
      <c r="A242" s="19"/>
      <c r="B242" s="19"/>
      <c r="C242" s="37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5">
      <c r="A243" s="19"/>
      <c r="B243" s="19"/>
      <c r="C243" s="37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19"/>
      <c r="B244" s="19"/>
      <c r="C244" s="37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5">
      <c r="A245" s="19"/>
      <c r="B245" s="19"/>
      <c r="C245" s="37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5">
      <c r="A246" s="19"/>
      <c r="B246" s="19"/>
      <c r="C246" s="37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5">
      <c r="A247" s="19"/>
      <c r="B247" s="19"/>
      <c r="C247" s="37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5">
      <c r="A248" s="19"/>
      <c r="B248" s="19"/>
      <c r="C248" s="37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5">
      <c r="A249" s="19"/>
      <c r="B249" s="19"/>
      <c r="C249" s="37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5">
      <c r="A250" s="19"/>
      <c r="B250" s="19"/>
      <c r="C250" s="37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5">
      <c r="A251" s="19"/>
      <c r="B251" s="19"/>
      <c r="C251" s="3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5">
      <c r="A252" s="19"/>
      <c r="B252" s="19"/>
      <c r="C252" s="3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5">
      <c r="A253" s="19"/>
      <c r="B253" s="19"/>
      <c r="C253" s="37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5">
      <c r="A254" s="19"/>
      <c r="B254" s="19"/>
      <c r="C254" s="37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5">
      <c r="A255" s="19"/>
      <c r="B255" s="19"/>
      <c r="C255" s="3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5">
      <c r="A256" s="19"/>
      <c r="B256" s="19"/>
      <c r="C256" s="37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5">
      <c r="A257" s="19"/>
      <c r="B257" s="19"/>
      <c r="C257" s="37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5">
      <c r="A258" s="19"/>
      <c r="B258" s="19"/>
      <c r="C258" s="37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5">
      <c r="A259" s="19"/>
      <c r="B259" s="19"/>
      <c r="C259" s="3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5">
      <c r="A260" s="19"/>
      <c r="B260" s="19"/>
      <c r="C260" s="37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5">
      <c r="A261" s="19"/>
      <c r="B261" s="19"/>
      <c r="C261" s="3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5">
      <c r="A262" s="19"/>
      <c r="B262" s="19"/>
      <c r="C262" s="3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5">
      <c r="A263" s="19"/>
      <c r="B263" s="19"/>
      <c r="C263" s="3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5">
      <c r="A264" s="19"/>
      <c r="B264" s="19"/>
      <c r="C264" s="37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5">
      <c r="A265" s="19"/>
      <c r="B265" s="19"/>
      <c r="C265" s="37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19"/>
      <c r="B266" s="19"/>
      <c r="C266" s="37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5">
      <c r="A267" s="19"/>
      <c r="B267" s="19"/>
      <c r="C267" s="3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5">
      <c r="A268" s="19"/>
      <c r="B268" s="19"/>
      <c r="C268" s="37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5">
      <c r="A269" s="19"/>
      <c r="B269" s="19"/>
      <c r="C269" s="37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5">
      <c r="A270" s="19"/>
      <c r="B270" s="19"/>
      <c r="C270" s="37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5">
      <c r="A271" s="19"/>
      <c r="B271" s="19"/>
      <c r="C271" s="3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5">
      <c r="A272" s="19"/>
      <c r="B272" s="19"/>
      <c r="C272" s="37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5">
      <c r="A273" s="19"/>
      <c r="B273" s="19"/>
      <c r="C273" s="37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5">
      <c r="A274" s="19"/>
      <c r="B274" s="19"/>
      <c r="C274" s="3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5">
      <c r="A275" s="19"/>
      <c r="B275" s="19"/>
      <c r="C275" s="3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5">
      <c r="A276" s="19"/>
      <c r="B276" s="19"/>
      <c r="C276" s="3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5">
      <c r="A277" s="19"/>
      <c r="B277" s="19"/>
      <c r="C277" s="3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5">
      <c r="A278" s="19"/>
      <c r="B278" s="19"/>
      <c r="C278" s="37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5">
      <c r="A279" s="19"/>
      <c r="B279" s="19"/>
      <c r="C279" s="3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5">
      <c r="A280" s="19"/>
      <c r="B280" s="19"/>
      <c r="C280" s="37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5">
      <c r="A281" s="19"/>
      <c r="B281" s="19"/>
      <c r="C281" s="3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5">
      <c r="A282" s="19"/>
      <c r="B282" s="19"/>
      <c r="C282" s="37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5">
      <c r="A283" s="19"/>
      <c r="B283" s="19"/>
      <c r="C283" s="3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5">
      <c r="A284" s="19"/>
      <c r="B284" s="19"/>
      <c r="C284" s="37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5">
      <c r="A285" s="19"/>
      <c r="B285" s="19"/>
      <c r="C285" s="3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5">
      <c r="A286" s="19"/>
      <c r="B286" s="19"/>
      <c r="C286" s="37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5">
      <c r="A287" s="19"/>
      <c r="B287" s="19"/>
      <c r="C287" s="3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5">
      <c r="A288" s="19"/>
      <c r="B288" s="19"/>
      <c r="C288" s="37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5">
      <c r="A289" s="19"/>
      <c r="B289" s="19"/>
      <c r="C289" s="37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5">
      <c r="A290" s="19"/>
      <c r="B290" s="19"/>
      <c r="C290" s="37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5">
      <c r="A291" s="19"/>
      <c r="B291" s="19"/>
      <c r="C291" s="3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5">
      <c r="A292" s="19"/>
      <c r="B292" s="19"/>
      <c r="C292" s="37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</sheetData>
  <mergeCells count="26">
    <mergeCell ref="G10:J10"/>
    <mergeCell ref="K10:L10"/>
    <mergeCell ref="M10:N10"/>
    <mergeCell ref="O10:P10"/>
    <mergeCell ref="A1:P1"/>
    <mergeCell ref="A2:P2"/>
    <mergeCell ref="A9:J9"/>
    <mergeCell ref="K9:P9"/>
    <mergeCell ref="A10:A11"/>
    <mergeCell ref="B10:B11"/>
    <mergeCell ref="C10:C11"/>
    <mergeCell ref="D10:D11"/>
    <mergeCell ref="E10:E11"/>
    <mergeCell ref="F10:F11"/>
    <mergeCell ref="K29:P29"/>
    <mergeCell ref="K30:P30"/>
    <mergeCell ref="K42:P42"/>
    <mergeCell ref="K43:P43"/>
    <mergeCell ref="K57:P57"/>
    <mergeCell ref="K118:P118"/>
    <mergeCell ref="K119:P119"/>
    <mergeCell ref="K58:P58"/>
    <mergeCell ref="K79:P79"/>
    <mergeCell ref="K80:P80"/>
    <mergeCell ref="K99:P99"/>
    <mergeCell ref="K100:P100"/>
  </mergeCells>
  <pageMargins left="0.25" right="0.25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laurence.voyard</dc:creator>
  <cp:lastModifiedBy>laurence.voyard</cp:lastModifiedBy>
  <cp:lastPrinted>2021-10-04T15:13:01Z</cp:lastPrinted>
  <dcterms:created xsi:type="dcterms:W3CDTF">2021-09-15T08:48:47Z</dcterms:created>
  <dcterms:modified xsi:type="dcterms:W3CDTF">2021-11-17T10:34:19Z</dcterms:modified>
</cp:coreProperties>
</file>